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VIDAS\Desktop\Eficacia\Libros y ent blog\"/>
    </mc:Choice>
  </mc:AlternateContent>
  <bookViews>
    <workbookView xWindow="0" yWindow="0" windowWidth="20490" windowHeight="7755"/>
  </bookViews>
  <sheets>
    <sheet name="Plan de trabajo" sheetId="1" r:id="rId1"/>
  </sheets>
  <externalReferences>
    <externalReference r:id="rId2"/>
  </externalReferences>
  <definedNames>
    <definedName name="_xlnm.Print_Area" localSheetId="0">'Plan de trabajo'!$A$1:$L$83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/>
  <c r="K2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G82" i="1" l="1"/>
  <c r="L4" i="1" s="1"/>
  <c r="H81" i="1"/>
  <c r="H80" i="1"/>
  <c r="H79" i="1"/>
  <c r="H78" i="1"/>
  <c r="C4" i="1"/>
  <c r="H69" i="1" s="1"/>
  <c r="H13" i="1" l="1"/>
  <c r="K13" i="1" s="1"/>
  <c r="H19" i="1"/>
  <c r="K19" i="1" s="1"/>
  <c r="H31" i="1"/>
  <c r="H32" i="1"/>
  <c r="H39" i="1"/>
  <c r="H56" i="1"/>
  <c r="H43" i="1"/>
  <c r="H62" i="1"/>
  <c r="H65" i="1"/>
  <c r="H52" i="1"/>
  <c r="H55" i="1"/>
  <c r="H66" i="1"/>
  <c r="H76" i="1"/>
  <c r="H72" i="1"/>
  <c r="H68" i="1"/>
  <c r="H64" i="1"/>
  <c r="H60" i="1"/>
  <c r="H54" i="1"/>
  <c r="H50" i="1"/>
  <c r="H46" i="1"/>
  <c r="H42" i="1"/>
  <c r="H38" i="1"/>
  <c r="H35" i="1"/>
  <c r="H30" i="1"/>
  <c r="H29" i="1"/>
  <c r="H25" i="1"/>
  <c r="H22" i="1"/>
  <c r="H21" i="1"/>
  <c r="H20" i="1"/>
  <c r="H17" i="1"/>
  <c r="K17" i="1" s="1"/>
  <c r="H15" i="1"/>
  <c r="K15" i="1" s="1"/>
  <c r="H75" i="1"/>
  <c r="H71" i="1"/>
  <c r="H67" i="1"/>
  <c r="H63" i="1"/>
  <c r="H59" i="1"/>
  <c r="H58" i="1"/>
  <c r="H57" i="1"/>
  <c r="H53" i="1"/>
  <c r="H49" i="1"/>
  <c r="H45" i="1"/>
  <c r="H41" i="1"/>
  <c r="H34" i="1"/>
  <c r="H28" i="1"/>
  <c r="H24" i="1"/>
  <c r="K24" i="1" s="1"/>
  <c r="H18" i="1"/>
  <c r="K18" i="1" s="1"/>
  <c r="H14" i="1"/>
  <c r="K14" i="1" s="1"/>
  <c r="H26" i="1"/>
  <c r="H27" i="1"/>
  <c r="H33" i="1"/>
  <c r="H36" i="1"/>
  <c r="H37" i="1"/>
  <c r="H40" i="1"/>
  <c r="H44" i="1"/>
  <c r="H47" i="1"/>
  <c r="H70" i="1"/>
  <c r="H73" i="1"/>
  <c r="H16" i="1"/>
  <c r="K16" i="1" s="1"/>
  <c r="H23" i="1"/>
  <c r="K23" i="1" s="1"/>
  <c r="H48" i="1"/>
  <c r="H51" i="1"/>
  <c r="H61" i="1"/>
  <c r="H74" i="1"/>
  <c r="H77" i="1"/>
  <c r="H82" i="1" l="1"/>
  <c r="L5" i="1" s="1"/>
</calcChain>
</file>

<file path=xl/sharedStrings.xml><?xml version="1.0" encoding="utf-8"?>
<sst xmlns="http://schemas.openxmlformats.org/spreadsheetml/2006/main" count="32" uniqueCount="32">
  <si>
    <t>PLAN DE TRABAJO</t>
  </si>
  <si>
    <t>Código:</t>
  </si>
  <si>
    <t>Versión:</t>
  </si>
  <si>
    <t>Fecha de hoy</t>
  </si>
  <si>
    <t>Fecha planeada de finalización</t>
  </si>
  <si>
    <t>Avance real</t>
  </si>
  <si>
    <t>Avance previsto</t>
  </si>
  <si>
    <t>Excelente</t>
  </si>
  <si>
    <t>Avance real igual o mayor al previsto</t>
  </si>
  <si>
    <t>Atrasado</t>
  </si>
  <si>
    <t>Critico</t>
  </si>
  <si>
    <t>Plan de trabajo</t>
  </si>
  <si>
    <t>#</t>
  </si>
  <si>
    <t>Responsable</t>
  </si>
  <si>
    <t>Avance real (%)</t>
  </si>
  <si>
    <t>Avance previsto (%)</t>
  </si>
  <si>
    <t>Fecha inicio real</t>
  </si>
  <si>
    <t>Fecha fin real</t>
  </si>
  <si>
    <t>Estado</t>
  </si>
  <si>
    <t>Observaciones / Notas / Avances</t>
  </si>
  <si>
    <t>Etapa</t>
  </si>
  <si>
    <t>Actividad</t>
  </si>
  <si>
    <t>Avance real con retraso mayor a</t>
  </si>
  <si>
    <t>SII_DYD_01</t>
  </si>
  <si>
    <t>Fecha inicio programada</t>
  </si>
  <si>
    <t>Fecha fin programada</t>
  </si>
  <si>
    <t>Etapa 1</t>
  </si>
  <si>
    <t>Actividad 1</t>
  </si>
  <si>
    <t>Actividad 2</t>
  </si>
  <si>
    <t>Actividad 3</t>
  </si>
  <si>
    <t>Actividad 4</t>
  </si>
  <si>
    <t>Actividad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</si>
</sst>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9" fontId="6" fillId="2" borderId="3" xfId="2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vertical="center" wrapText="1"/>
    </xf>
    <xf numFmtId="9" fontId="9" fillId="0" borderId="3" xfId="1" applyFont="1" applyBorder="1" applyAlignment="1">
      <alignment vertical="center" wrapText="1"/>
    </xf>
    <xf numFmtId="14" fontId="9" fillId="0" borderId="3" xfId="1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1" applyFont="1" applyAlignment="1">
      <alignment vertical="center" wrapText="1"/>
    </xf>
    <xf numFmtId="14" fontId="9" fillId="0" borderId="3" xfId="0" applyNumberFormat="1" applyFont="1" applyFill="1" applyBorder="1" applyAlignment="1">
      <alignment vertical="center" wrapText="1"/>
    </xf>
    <xf numFmtId="14" fontId="9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9" fontId="9" fillId="0" borderId="5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left" vertical="center"/>
    </xf>
    <xf numFmtId="9" fontId="0" fillId="0" borderId="3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12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0</xdr:row>
      <xdr:rowOff>10583</xdr:rowOff>
    </xdr:from>
    <xdr:to>
      <xdr:col>1</xdr:col>
      <xdr:colOff>1598084</xdr:colOff>
      <xdr:row>1</xdr:row>
      <xdr:rowOff>243416</xdr:rowOff>
    </xdr:to>
    <xdr:pic>
      <xdr:nvPicPr>
        <xdr:cNvPr id="4" name="Picture 2" descr="https://soyingenieriaindustrial.files.wordpress.com/2015/07/cropped-logo-soy-ingenieria-industr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4" y="10583"/>
          <a:ext cx="1333500" cy="486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VAVIDAS/Desktop/Eficacia/Proyecto%20Outsourcing%20Distribuidores/Plan%20de%20trabajo%20Outsourcing%20de%20distribu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trabajo"/>
      <sheetName val="Gantt programado"/>
      <sheetName val="Datos de Gantt programado"/>
      <sheetName val="TD para informes"/>
      <sheetName val="Datos para TD"/>
    </sheetNames>
    <sheetDataSet>
      <sheetData sheetId="0">
        <row r="96">
          <cell r="E96" t="str">
            <v>Avance Programado</v>
          </cell>
          <cell r="F96" t="str">
            <v>Avance Real</v>
          </cell>
        </row>
        <row r="97">
          <cell r="D97" t="str">
            <v>Finalizado</v>
          </cell>
          <cell r="E97">
            <v>0.33846153846153848</v>
          </cell>
          <cell r="F97">
            <v>0.1076923076923077</v>
          </cell>
        </row>
        <row r="98">
          <cell r="D98" t="str">
            <v>Desarrollo</v>
          </cell>
          <cell r="E98">
            <v>0.12307692307692308</v>
          </cell>
          <cell r="F98">
            <v>0.12307692307692308</v>
          </cell>
        </row>
        <row r="99">
          <cell r="D99" t="str">
            <v>No comenzado</v>
          </cell>
          <cell r="E99">
            <v>0.53846153846153844</v>
          </cell>
          <cell r="F99">
            <v>0.76923076923076927</v>
          </cell>
        </row>
        <row r="100">
          <cell r="D100" t="str">
            <v>Desfase</v>
          </cell>
          <cell r="F100">
            <v>0.23076923076923084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zoomScale="90" zoomScaleNormal="90" zoomScaleSheetLayoutView="100" zoomScalePageLayoutView="40" workbookViewId="0">
      <pane ySplit="12" topLeftCell="A13" activePane="bottomLeft" state="frozen"/>
      <selection pane="bottomLeft" activeCell="C5" sqref="C5"/>
    </sheetView>
  </sheetViews>
  <sheetFormatPr baseColWidth="10" defaultRowHeight="15" outlineLevelRow="1" x14ac:dyDescent="0.25"/>
  <cols>
    <col min="1" max="1" width="2.85546875" style="7" customWidth="1"/>
    <col min="2" max="3" width="30.7109375" style="7" bestFit="1" customWidth="1"/>
    <col min="4" max="4" width="21.5703125" style="7" customWidth="1"/>
    <col min="5" max="5" width="11.5703125" style="7" bestFit="1" customWidth="1"/>
    <col min="6" max="6" width="11.42578125" style="7" bestFit="1" customWidth="1"/>
    <col min="7" max="7" width="11.28515625" style="7" customWidth="1"/>
    <col min="8" max="10" width="11.7109375" style="7" customWidth="1"/>
    <col min="11" max="11" width="9.42578125" style="7" customWidth="1"/>
    <col min="12" max="12" width="20" style="7" customWidth="1"/>
    <col min="13" max="13" width="3.140625" style="7" customWidth="1"/>
    <col min="14" max="14" width="9.85546875" style="7" bestFit="1" customWidth="1"/>
    <col min="15" max="15" width="17.5703125" style="7" customWidth="1"/>
    <col min="16" max="16" width="20.7109375" style="7" bestFit="1" customWidth="1"/>
    <col min="17" max="16384" width="11.42578125" style="7"/>
  </cols>
  <sheetData>
    <row r="1" spans="1:12" ht="20.2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5" t="s">
        <v>1</v>
      </c>
      <c r="L1" s="6" t="s">
        <v>23</v>
      </c>
    </row>
    <row r="2" spans="1:12" ht="20.25" customHeight="1" x14ac:dyDescent="0.25">
      <c r="A2" s="8"/>
      <c r="B2" s="9"/>
      <c r="C2" s="10"/>
      <c r="D2" s="11"/>
      <c r="E2" s="11"/>
      <c r="F2" s="11"/>
      <c r="G2" s="11"/>
      <c r="H2" s="11"/>
      <c r="I2" s="11"/>
      <c r="J2" s="11"/>
      <c r="K2" s="5" t="s">
        <v>2</v>
      </c>
      <c r="L2" s="6">
        <v>1</v>
      </c>
    </row>
    <row r="3" spans="1:12" ht="9.9499999999999993" customHeight="1" outlineLevel="1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s="15"/>
      <c r="L3" s="16"/>
    </row>
    <row r="4" spans="1:12" ht="15" customHeight="1" outlineLevel="1" x14ac:dyDescent="0.25">
      <c r="A4" s="12"/>
      <c r="B4" s="52" t="s">
        <v>3</v>
      </c>
      <c r="C4" s="17">
        <f ca="1">TODAY()</f>
        <v>42270</v>
      </c>
      <c r="D4" s="18"/>
      <c r="E4" s="14"/>
      <c r="F4" s="14"/>
      <c r="G4" s="14"/>
      <c r="H4" s="18"/>
      <c r="I4" s="18"/>
      <c r="J4" s="59" t="s">
        <v>5</v>
      </c>
      <c r="K4" s="60"/>
      <c r="L4" s="21">
        <f>G82</f>
        <v>0</v>
      </c>
    </row>
    <row r="5" spans="1:12" ht="15" customHeight="1" outlineLevel="1" x14ac:dyDescent="0.25">
      <c r="B5" s="53" t="s">
        <v>4</v>
      </c>
      <c r="C5" s="19"/>
      <c r="I5" s="20"/>
      <c r="J5" s="59" t="s">
        <v>6</v>
      </c>
      <c r="K5" s="60"/>
      <c r="L5" s="23">
        <f>H82</f>
        <v>0</v>
      </c>
    </row>
    <row r="6" spans="1:12" ht="9.9499999999999993" customHeight="1" outlineLevel="1" x14ac:dyDescent="0.25">
      <c r="C6" s="22"/>
      <c r="D6" s="22"/>
      <c r="E6" s="22"/>
      <c r="F6" s="22"/>
      <c r="I6" s="20"/>
    </row>
    <row r="7" spans="1:12" ht="15" customHeight="1" outlineLevel="1" x14ac:dyDescent="0.25">
      <c r="B7" s="24" t="s">
        <v>7</v>
      </c>
      <c r="C7" s="25" t="s">
        <v>8</v>
      </c>
      <c r="D7" s="25"/>
      <c r="E7" s="27"/>
      <c r="F7" s="22"/>
      <c r="L7" s="26"/>
    </row>
    <row r="8" spans="1:12" ht="15" customHeight="1" outlineLevel="1" x14ac:dyDescent="0.25">
      <c r="B8" s="28" t="s">
        <v>9</v>
      </c>
      <c r="C8" s="64">
        <v>0.2</v>
      </c>
      <c r="D8" s="64">
        <v>0.5</v>
      </c>
      <c r="E8" s="27"/>
      <c r="F8" s="22"/>
    </row>
    <row r="9" spans="1:12" ht="15" customHeight="1" outlineLevel="1" x14ac:dyDescent="0.25">
      <c r="B9" s="29" t="s">
        <v>10</v>
      </c>
      <c r="C9" s="61" t="s">
        <v>22</v>
      </c>
      <c r="D9" s="63">
        <v>0.5</v>
      </c>
      <c r="E9" s="27"/>
      <c r="F9" s="22"/>
    </row>
    <row r="10" spans="1:12" outlineLevel="1" x14ac:dyDescent="0.25"/>
    <row r="11" spans="1:12" ht="15.75" x14ac:dyDescent="0.25">
      <c r="A11" s="54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31" customFormat="1" ht="30.75" customHeight="1" x14ac:dyDescent="0.25">
      <c r="A12" s="30" t="s">
        <v>12</v>
      </c>
      <c r="B12" s="57" t="s">
        <v>20</v>
      </c>
      <c r="C12" s="57" t="s">
        <v>21</v>
      </c>
      <c r="D12" s="58" t="s">
        <v>13</v>
      </c>
      <c r="E12" s="57" t="s">
        <v>24</v>
      </c>
      <c r="F12" s="57" t="s">
        <v>25</v>
      </c>
      <c r="G12" s="57" t="s">
        <v>14</v>
      </c>
      <c r="H12" s="57" t="s">
        <v>15</v>
      </c>
      <c r="I12" s="57" t="s">
        <v>16</v>
      </c>
      <c r="J12" s="57" t="s">
        <v>17</v>
      </c>
      <c r="K12" s="57" t="s">
        <v>18</v>
      </c>
      <c r="L12" s="57" t="s">
        <v>19</v>
      </c>
    </row>
    <row r="13" spans="1:12" x14ac:dyDescent="0.25">
      <c r="A13" s="32">
        <v>1</v>
      </c>
      <c r="B13" s="33" t="s">
        <v>26</v>
      </c>
      <c r="C13" s="34" t="s">
        <v>27</v>
      </c>
      <c r="D13" s="34"/>
      <c r="E13" s="35"/>
      <c r="F13" s="35"/>
      <c r="G13" s="36"/>
      <c r="H13" s="36" t="str">
        <f>IF($E13=0,"",MROUND(IF(($C$4-E13+1)/(F13-E13+1)&gt;0,IF(($C$4-E13+1)/(F13-E13+1)&lt;1,($C$4-E13+1)/(F13-E13+1),1),0),0.01))</f>
        <v/>
      </c>
      <c r="I13" s="37"/>
      <c r="J13" s="37"/>
      <c r="K13" s="36" t="str">
        <f>IF(G13=0,"",IF(G13&gt;=H13,$B$7,IF(AND(H13-G13&gt;=$C$8,H13-G13&lt;=$D$8),$B$8,IF(H13-G13&gt;$D$9,$B$9,""))))</f>
        <v/>
      </c>
      <c r="L13" s="36"/>
    </row>
    <row r="14" spans="1:12" x14ac:dyDescent="0.25">
      <c r="A14" s="32">
        <v>2</v>
      </c>
      <c r="B14" s="38"/>
      <c r="C14" s="34" t="s">
        <v>28</v>
      </c>
      <c r="D14" s="34"/>
      <c r="E14" s="35"/>
      <c r="F14" s="35"/>
      <c r="G14" s="36"/>
      <c r="H14" s="36" t="str">
        <f>IF($E14=0,"",MROUND(IF(($C$4-E14+1)/(F14-E14+1)&gt;0,IF(($C$4-E14+1)/(F14-E14+1)&lt;1,($C$4-E14+1)/(F14-E14+1),1),0),0.01))</f>
        <v/>
      </c>
      <c r="I14" s="37"/>
      <c r="J14" s="37"/>
      <c r="K14" s="36" t="str">
        <f t="shared" ref="K14:K77" si="0">IF(G14=0,"",IF(G14&gt;=H14,$B$7,IF(AND(H14-G14&gt;=$C$8,H14-G14&lt;=$D$8),$B$8,IF(H14-G14&gt;$D$9,$B$9,""))))</f>
        <v/>
      </c>
      <c r="L14" s="36"/>
    </row>
    <row r="15" spans="1:12" x14ac:dyDescent="0.25">
      <c r="A15" s="32">
        <v>3</v>
      </c>
      <c r="B15" s="38"/>
      <c r="C15" s="34" t="s">
        <v>29</v>
      </c>
      <c r="D15" s="34"/>
      <c r="E15" s="35"/>
      <c r="F15" s="35"/>
      <c r="G15" s="36"/>
      <c r="H15" s="36" t="str">
        <f>IF($E15=0,"",MROUND(IF(($C$4-E15+1)/(F15-E15+1)&gt;0,IF(($C$4-E15+1)/(F15-E15+1)&lt;1,($C$4-E15+1)/(F15-E15+1),1),0),0.01))</f>
        <v/>
      </c>
      <c r="I15" s="37"/>
      <c r="J15" s="37"/>
      <c r="K15" s="36" t="str">
        <f t="shared" si="0"/>
        <v/>
      </c>
      <c r="L15" s="36"/>
    </row>
    <row r="16" spans="1:12" x14ac:dyDescent="0.25">
      <c r="A16" s="32">
        <v>4</v>
      </c>
      <c r="B16" s="38"/>
      <c r="C16" s="34" t="s">
        <v>30</v>
      </c>
      <c r="D16" s="34"/>
      <c r="E16" s="35"/>
      <c r="F16" s="35"/>
      <c r="G16" s="36"/>
      <c r="H16" s="36" t="str">
        <f>IF($E16=0,"",MROUND(IF(($C$4-E16+1)/(F16-E16+1)&gt;0,IF(($C$4-E16+1)/(F16-E16+1)&lt;1,($C$4-E16+1)/(F16-E16+1),1),0),0.01))</f>
        <v/>
      </c>
      <c r="I16" s="37"/>
      <c r="J16" s="37"/>
      <c r="K16" s="36" t="str">
        <f t="shared" si="0"/>
        <v/>
      </c>
      <c r="L16" s="36"/>
    </row>
    <row r="17" spans="1:16" x14ac:dyDescent="0.25">
      <c r="A17" s="32">
        <v>5</v>
      </c>
      <c r="B17" s="39"/>
      <c r="C17" s="34" t="s">
        <v>31</v>
      </c>
      <c r="D17" s="34"/>
      <c r="E17" s="35"/>
      <c r="F17" s="35"/>
      <c r="G17" s="36"/>
      <c r="H17" s="36" t="str">
        <f>IF($E17=0,"",MROUND(IF(($C$4-E17+1)/(F17-E17+1)&gt;0,IF(($C$4-E17+1)/(F17-E17+1)&lt;1,($C$4-E17+1)/(F17-E17+1),1),0),0.01))</f>
        <v/>
      </c>
      <c r="I17" s="37"/>
      <c r="J17" s="37"/>
      <c r="K17" s="36" t="str">
        <f t="shared" si="0"/>
        <v/>
      </c>
      <c r="L17" s="36"/>
    </row>
    <row r="18" spans="1:16" x14ac:dyDescent="0.25">
      <c r="A18" s="32">
        <v>6</v>
      </c>
      <c r="B18" s="44"/>
      <c r="C18" s="34"/>
      <c r="D18" s="34"/>
      <c r="E18" s="35"/>
      <c r="F18" s="35"/>
      <c r="G18" s="36"/>
      <c r="H18" s="36" t="str">
        <f>IF($E18=0,"",MROUND(IF(($C$4-E18+1)/(F18-E18+1)&gt;0,IF(($C$4-E18+1)/(F18-E18+1)&lt;1,($C$4-E18+1)/(F18-E18+1),1),0),0.01))</f>
        <v/>
      </c>
      <c r="I18" s="37"/>
      <c r="J18" s="37"/>
      <c r="K18" s="36" t="str">
        <f t="shared" si="0"/>
        <v/>
      </c>
      <c r="L18" s="36"/>
    </row>
    <row r="19" spans="1:16" x14ac:dyDescent="0.25">
      <c r="A19" s="32">
        <v>7</v>
      </c>
      <c r="B19" s="44"/>
      <c r="C19" s="34"/>
      <c r="D19" s="34"/>
      <c r="E19" s="35"/>
      <c r="F19" s="35"/>
      <c r="G19" s="36"/>
      <c r="H19" s="36" t="str">
        <f>IF($E19=0,"",MROUND(IF(($C$4-E19+1)/(F19-E19+1)&gt;0,IF(($C$4-E19+1)/(F19-E19+1)&lt;1,($C$4-E19+1)/(F19-E19+1),1),0),0.01))</f>
        <v/>
      </c>
      <c r="I19" s="37"/>
      <c r="J19" s="37"/>
      <c r="K19" s="36" t="str">
        <f t="shared" si="0"/>
        <v/>
      </c>
      <c r="L19" s="36"/>
    </row>
    <row r="20" spans="1:16" x14ac:dyDescent="0.25">
      <c r="A20" s="32">
        <v>8</v>
      </c>
      <c r="B20" s="44"/>
      <c r="C20" s="34"/>
      <c r="D20" s="34"/>
      <c r="E20" s="35"/>
      <c r="F20" s="35"/>
      <c r="G20" s="36"/>
      <c r="H20" s="36" t="str">
        <f>IF($E20=0,"",MROUND(IF(($C$4-E20+1)/(F20-E20+1)&gt;0,IF(($C$4-E20+1)/(F20-E20+1)&lt;1,($C$4-E20+1)/(F20-E20+1),1),0),0.01))</f>
        <v/>
      </c>
      <c r="I20" s="35"/>
      <c r="J20" s="37"/>
      <c r="K20" s="36" t="str">
        <f t="shared" si="0"/>
        <v/>
      </c>
      <c r="L20" s="36"/>
    </row>
    <row r="21" spans="1:16" x14ac:dyDescent="0.25">
      <c r="A21" s="32">
        <v>9</v>
      </c>
      <c r="B21" s="44"/>
      <c r="C21" s="34"/>
      <c r="D21" s="34"/>
      <c r="E21" s="35"/>
      <c r="F21" s="35"/>
      <c r="G21" s="36"/>
      <c r="H21" s="36" t="str">
        <f>IF($E21=0,"",MROUND(IF(($C$4-E21+1)/(F21-E21+1)&gt;0,IF(($C$4-E21+1)/(F21-E21+1)&lt;1,($C$4-E21+1)/(F21-E21+1),1),0),0.01))</f>
        <v/>
      </c>
      <c r="I21" s="35"/>
      <c r="J21" s="37"/>
      <c r="K21" s="36" t="str">
        <f t="shared" si="0"/>
        <v/>
      </c>
      <c r="L21" s="36"/>
    </row>
    <row r="22" spans="1:16" x14ac:dyDescent="0.25">
      <c r="A22" s="32">
        <v>10</v>
      </c>
      <c r="B22" s="44"/>
      <c r="C22" s="34"/>
      <c r="D22" s="34"/>
      <c r="E22" s="35"/>
      <c r="F22" s="35"/>
      <c r="G22" s="36"/>
      <c r="H22" s="36" t="str">
        <f>IF($E22=0,"",MROUND(IF(($C$4-E22+1)/(F22-E22+1)&gt;0,IF(($C$4-E22+1)/(F22-E22+1)&lt;1,($C$4-E22+1)/(F22-E22+1),1),0),0.01))</f>
        <v/>
      </c>
      <c r="I22" s="37"/>
      <c r="J22" s="37"/>
      <c r="K22" s="36" t="str">
        <f t="shared" si="0"/>
        <v/>
      </c>
      <c r="L22" s="36"/>
      <c r="M22" s="19"/>
      <c r="N22" s="40"/>
      <c r="P22" s="41"/>
    </row>
    <row r="23" spans="1:16" x14ac:dyDescent="0.25">
      <c r="A23" s="32">
        <v>11</v>
      </c>
      <c r="B23" s="44"/>
      <c r="C23" s="34"/>
      <c r="D23" s="34"/>
      <c r="E23" s="35"/>
      <c r="F23" s="35"/>
      <c r="G23" s="36"/>
      <c r="H23" s="36" t="str">
        <f>IF($E23=0,"",MROUND(IF(($C$4-E23+1)/(F23-E23+1)&gt;0,IF(($C$4-E23+1)/(F23-E23+1)&lt;1,($C$4-E23+1)/(F23-E23+1),1),0),0.01))</f>
        <v/>
      </c>
      <c r="I23" s="37"/>
      <c r="J23" s="37"/>
      <c r="K23" s="36" t="str">
        <f t="shared" si="0"/>
        <v/>
      </c>
      <c r="L23" s="36"/>
      <c r="M23" s="19"/>
      <c r="N23" s="40"/>
      <c r="P23" s="41"/>
    </row>
    <row r="24" spans="1:16" x14ac:dyDescent="0.25">
      <c r="A24" s="32">
        <v>12</v>
      </c>
      <c r="B24" s="44"/>
      <c r="C24" s="34"/>
      <c r="D24" s="34"/>
      <c r="E24" s="35"/>
      <c r="F24" s="35"/>
      <c r="G24" s="36"/>
      <c r="H24" s="36" t="str">
        <f>IF($E24=0,"",MROUND(IF(($C$4-E24+1)/(F24-E24+1)&gt;0,IF(($C$4-E24+1)/(F24-E24+1)&lt;1,($C$4-E24+1)/(F24-E24+1),1),0),0.01))</f>
        <v/>
      </c>
      <c r="I24" s="37"/>
      <c r="J24" s="37"/>
      <c r="K24" s="36" t="str">
        <f t="shared" si="0"/>
        <v/>
      </c>
      <c r="L24" s="36"/>
      <c r="M24" s="19"/>
      <c r="N24" s="40"/>
      <c r="P24" s="41"/>
    </row>
    <row r="25" spans="1:16" x14ac:dyDescent="0.25">
      <c r="A25" s="32">
        <v>13</v>
      </c>
      <c r="B25" s="44"/>
      <c r="C25" s="34"/>
      <c r="D25" s="34"/>
      <c r="E25" s="35"/>
      <c r="F25" s="35"/>
      <c r="G25" s="36"/>
      <c r="H25" s="36" t="str">
        <f>IF($E25=0,"",MROUND(IF(($C$4-E25+1)/(F25-E25+1)&gt;0,IF(($C$4-E25+1)/(F25-E25+1)&lt;1,($C$4-E25+1)/(F25-E25+1),1),0),0.01))</f>
        <v/>
      </c>
      <c r="I25" s="37"/>
      <c r="J25" s="37"/>
      <c r="K25" s="36" t="str">
        <f t="shared" si="0"/>
        <v/>
      </c>
      <c r="L25" s="36"/>
      <c r="M25" s="19"/>
      <c r="N25" s="40"/>
      <c r="P25" s="41"/>
    </row>
    <row r="26" spans="1:16" x14ac:dyDescent="0.25">
      <c r="A26" s="32">
        <v>14</v>
      </c>
      <c r="B26" s="44"/>
      <c r="C26" s="34"/>
      <c r="D26" s="34"/>
      <c r="E26" s="42"/>
      <c r="F26" s="35"/>
      <c r="G26" s="36"/>
      <c r="H26" s="36" t="str">
        <f>IF($E26=0,"",MROUND(IF(($C$4-E26+1)/(F26-E26+1)&gt;0,IF(($C$4-E26+1)/(F26-E26+1)&lt;1,($C$4-E26+1)/(F26-E26+1),1),0),0.01))</f>
        <v/>
      </c>
      <c r="I26" s="37"/>
      <c r="J26" s="37"/>
      <c r="K26" s="36" t="str">
        <f t="shared" si="0"/>
        <v/>
      </c>
      <c r="L26" s="36"/>
      <c r="M26" s="19"/>
      <c r="N26" s="40"/>
      <c r="P26" s="41"/>
    </row>
    <row r="27" spans="1:16" x14ac:dyDescent="0.25">
      <c r="A27" s="32">
        <v>15</v>
      </c>
      <c r="B27" s="44"/>
      <c r="C27" s="34"/>
      <c r="D27" s="34"/>
      <c r="E27" s="35"/>
      <c r="F27" s="35"/>
      <c r="G27" s="36"/>
      <c r="H27" s="36" t="str">
        <f>IF($E27=0,"",MROUND(IF(($C$4-E27+1)/(F27-E27+1)&gt;0,IF(($C$4-E27+1)/(F27-E27+1)&lt;1,($C$4-E27+1)/(F27-E27+1),1),0),0.01))</f>
        <v/>
      </c>
      <c r="I27" s="37"/>
      <c r="J27" s="37"/>
      <c r="K27" s="36" t="str">
        <f t="shared" si="0"/>
        <v/>
      </c>
      <c r="L27" s="36"/>
      <c r="M27" s="19"/>
      <c r="N27" s="40"/>
    </row>
    <row r="28" spans="1:16" x14ac:dyDescent="0.25">
      <c r="A28" s="32">
        <v>16</v>
      </c>
      <c r="B28" s="44"/>
      <c r="C28" s="34"/>
      <c r="D28" s="34"/>
      <c r="E28" s="35"/>
      <c r="F28" s="35"/>
      <c r="G28" s="36"/>
      <c r="H28" s="36" t="str">
        <f>IF($E28=0,"",MROUND(IF(($C$4-E28+1)/(F28-E28+1)&gt;0,IF(($C$4-E28+1)/(F28-E28+1)&lt;1,($C$4-E28+1)/(F28-E28+1),1),0),0.01))</f>
        <v/>
      </c>
      <c r="I28" s="37"/>
      <c r="J28" s="37"/>
      <c r="K28" s="36" t="str">
        <f t="shared" si="0"/>
        <v/>
      </c>
      <c r="L28" s="36"/>
    </row>
    <row r="29" spans="1:16" x14ac:dyDescent="0.25">
      <c r="A29" s="32">
        <v>17</v>
      </c>
      <c r="B29" s="44"/>
      <c r="C29" s="34"/>
      <c r="D29" s="34"/>
      <c r="E29" s="35"/>
      <c r="F29" s="35"/>
      <c r="G29" s="36"/>
      <c r="H29" s="36" t="str">
        <f>IF($E29=0,"",MROUND(IF(($C$4-E29+1)/(F29-E29+1)&gt;0,IF(($C$4-E29+1)/(F29-E29+1)&lt;1,($C$4-E29+1)/(F29-E29+1),1),0),0.01))</f>
        <v/>
      </c>
      <c r="I29" s="37"/>
      <c r="J29" s="37"/>
      <c r="K29" s="36" t="str">
        <f t="shared" si="0"/>
        <v/>
      </c>
      <c r="L29" s="36"/>
    </row>
    <row r="30" spans="1:16" x14ac:dyDescent="0.25">
      <c r="A30" s="32">
        <v>18</v>
      </c>
      <c r="B30" s="44"/>
      <c r="C30" s="34"/>
      <c r="D30" s="34"/>
      <c r="E30" s="35"/>
      <c r="F30" s="35"/>
      <c r="G30" s="36"/>
      <c r="H30" s="36" t="str">
        <f>IF($E30=0,"",MROUND(IF(($C$4-E30+1)/(F30-E30+1)&gt;0,IF(($C$4-E30+1)/(F30-E30+1)&lt;1,($C$4-E30+1)/(F30-E30+1),1),0),0.01))</f>
        <v/>
      </c>
      <c r="I30" s="37"/>
      <c r="J30" s="37"/>
      <c r="K30" s="36" t="str">
        <f t="shared" si="0"/>
        <v/>
      </c>
      <c r="L30" s="36"/>
    </row>
    <row r="31" spans="1:16" x14ac:dyDescent="0.25">
      <c r="A31" s="32">
        <v>19</v>
      </c>
      <c r="B31" s="44"/>
      <c r="C31" s="34"/>
      <c r="D31" s="34"/>
      <c r="E31" s="35"/>
      <c r="F31" s="35"/>
      <c r="G31" s="36"/>
      <c r="H31" s="36" t="str">
        <f>IF($E31=0,"",MROUND(IF(($C$4-E31+1)/(F31-E31+1)&gt;0,IF(($C$4-E31+1)/(F31-E31+1)&lt;1,($C$4-E31+1)/(F31-E31+1),1),0),0.01))</f>
        <v/>
      </c>
      <c r="I31" s="37"/>
      <c r="J31" s="37"/>
      <c r="K31" s="36" t="str">
        <f t="shared" si="0"/>
        <v/>
      </c>
      <c r="L31" s="36"/>
    </row>
    <row r="32" spans="1:16" x14ac:dyDescent="0.25">
      <c r="A32" s="32">
        <v>20</v>
      </c>
      <c r="B32" s="44"/>
      <c r="C32" s="34"/>
      <c r="D32" s="34"/>
      <c r="E32" s="35"/>
      <c r="F32" s="35"/>
      <c r="G32" s="36"/>
      <c r="H32" s="36" t="str">
        <f>IF($E32=0,"",MROUND(IF(($C$4-E32+1)/(F32-E32+1)&gt;0,IF(($C$4-E32+1)/(F32-E32+1)&lt;1,($C$4-E32+1)/(F32-E32+1),1),0),0.01))</f>
        <v/>
      </c>
      <c r="I32" s="37"/>
      <c r="J32" s="37"/>
      <c r="K32" s="36" t="str">
        <f t="shared" si="0"/>
        <v/>
      </c>
      <c r="L32" s="36"/>
    </row>
    <row r="33" spans="1:12" x14ac:dyDescent="0.25">
      <c r="A33" s="32">
        <v>21</v>
      </c>
      <c r="B33" s="44"/>
      <c r="C33" s="34"/>
      <c r="D33" s="34"/>
      <c r="E33" s="35"/>
      <c r="F33" s="35"/>
      <c r="G33" s="36"/>
      <c r="H33" s="36" t="str">
        <f>IF($E33=0,"",MROUND(IF(($C$4-E33+1)/(F33-E33+1)&gt;0,IF(($C$4-E33+1)/(F33-E33+1)&lt;1,($C$4-E33+1)/(F33-E33+1),1),0),0.01))</f>
        <v/>
      </c>
      <c r="I33" s="37"/>
      <c r="J33" s="37"/>
      <c r="K33" s="36" t="str">
        <f t="shared" si="0"/>
        <v/>
      </c>
      <c r="L33" s="36"/>
    </row>
    <row r="34" spans="1:12" x14ac:dyDescent="0.25">
      <c r="A34" s="32">
        <v>22</v>
      </c>
      <c r="B34" s="44"/>
      <c r="C34" s="34"/>
      <c r="D34" s="34"/>
      <c r="E34" s="35"/>
      <c r="F34" s="35"/>
      <c r="G34" s="36"/>
      <c r="H34" s="36" t="str">
        <f>IF($E34=0,"",MROUND(IF(($C$4-E34+1)/(F34-E34+1)&gt;0,IF(($C$4-E34+1)/(F34-E34+1)&lt;1,($C$4-E34+1)/(F34-E34+1),1),0),0.01))</f>
        <v/>
      </c>
      <c r="I34" s="37"/>
      <c r="J34" s="37"/>
      <c r="K34" s="36" t="str">
        <f t="shared" si="0"/>
        <v/>
      </c>
      <c r="L34" s="36"/>
    </row>
    <row r="35" spans="1:12" x14ac:dyDescent="0.25">
      <c r="A35" s="32">
        <v>23</v>
      </c>
      <c r="B35" s="44"/>
      <c r="C35" s="34"/>
      <c r="D35" s="34"/>
      <c r="E35" s="35"/>
      <c r="F35" s="35"/>
      <c r="G35" s="36"/>
      <c r="H35" s="36" t="str">
        <f>IF($E35=0,"",MROUND(IF(($C$4-E35+1)/(F35-E35+1)&gt;0,IF(($C$4-E35+1)/(F35-E35+1)&lt;1,($C$4-E35+1)/(F35-E35+1),1),0),0.01))</f>
        <v/>
      </c>
      <c r="I35" s="37"/>
      <c r="J35" s="37"/>
      <c r="K35" s="36" t="str">
        <f t="shared" si="0"/>
        <v/>
      </c>
      <c r="L35" s="36"/>
    </row>
    <row r="36" spans="1:12" x14ac:dyDescent="0.25">
      <c r="A36" s="32">
        <v>24</v>
      </c>
      <c r="B36" s="44"/>
      <c r="C36" s="34"/>
      <c r="D36" s="34"/>
      <c r="E36" s="35"/>
      <c r="F36" s="35"/>
      <c r="G36" s="36"/>
      <c r="H36" s="36" t="str">
        <f>IF($E36=0,"",MROUND(IF(($C$4-E36+1)/(F36-E36+1)&gt;0,IF(($C$4-E36+1)/(F36-E36+1)&lt;1,($C$4-E36+1)/(F36-E36+1),1),0),0.01))</f>
        <v/>
      </c>
      <c r="I36" s="37"/>
      <c r="J36" s="37"/>
      <c r="K36" s="36" t="str">
        <f t="shared" si="0"/>
        <v/>
      </c>
      <c r="L36" s="36"/>
    </row>
    <row r="37" spans="1:12" x14ac:dyDescent="0.25">
      <c r="A37" s="32">
        <v>25</v>
      </c>
      <c r="B37" s="44"/>
      <c r="C37" s="62"/>
      <c r="D37" s="34"/>
      <c r="E37" s="35"/>
      <c r="F37" s="35"/>
      <c r="G37" s="36"/>
      <c r="H37" s="36" t="str">
        <f>IF($E37=0,"",MROUND(IF(($C$4-E37+1)/(F37-E37+1)&gt;0,IF(($C$4-E37+1)/(F37-E37+1)&lt;1,($C$4-E37+1)/(F37-E37+1),1),0),0.01))</f>
        <v/>
      </c>
      <c r="I37" s="37"/>
      <c r="J37" s="37"/>
      <c r="K37" s="36" t="str">
        <f t="shared" si="0"/>
        <v/>
      </c>
      <c r="L37" s="36"/>
    </row>
    <row r="38" spans="1:12" x14ac:dyDescent="0.25">
      <c r="A38" s="32">
        <v>26</v>
      </c>
      <c r="B38" s="44"/>
      <c r="C38" s="34"/>
      <c r="D38" s="34"/>
      <c r="E38" s="35"/>
      <c r="F38" s="35"/>
      <c r="G38" s="36"/>
      <c r="H38" s="36" t="str">
        <f>IF($E38=0,"",MROUND(IF(($C$4-E38+1)/(F38-E38+1)&gt;0,IF(($C$4-E38+1)/(F38-E38+1)&lt;1,($C$4-E38+1)/(F38-E38+1),1),0),0.01))</f>
        <v/>
      </c>
      <c r="I38" s="37"/>
      <c r="J38" s="37"/>
      <c r="K38" s="36" t="str">
        <f t="shared" si="0"/>
        <v/>
      </c>
      <c r="L38" s="36"/>
    </row>
    <row r="39" spans="1:12" x14ac:dyDescent="0.25">
      <c r="A39" s="32">
        <v>27</v>
      </c>
      <c r="B39" s="44"/>
      <c r="C39" s="34"/>
      <c r="D39" s="34"/>
      <c r="E39" s="35"/>
      <c r="F39" s="35"/>
      <c r="G39" s="36"/>
      <c r="H39" s="36" t="str">
        <f>IF($E39=0,"",MROUND(IF(($C$4-E39+1)/(F39-E39+1)&gt;0,IF(($C$4-E39+1)/(F39-E39+1)&lt;1,($C$4-E39+1)/(F39-E39+1),1),0),0.01))</f>
        <v/>
      </c>
      <c r="I39" s="37"/>
      <c r="J39" s="37"/>
      <c r="K39" s="36" t="str">
        <f t="shared" si="0"/>
        <v/>
      </c>
      <c r="L39" s="36"/>
    </row>
    <row r="40" spans="1:12" ht="15" customHeight="1" x14ac:dyDescent="0.25">
      <c r="A40" s="32">
        <v>28</v>
      </c>
      <c r="B40" s="44"/>
      <c r="C40" s="34"/>
      <c r="D40" s="34"/>
      <c r="E40" s="35"/>
      <c r="F40" s="35"/>
      <c r="G40" s="36"/>
      <c r="H40" s="36" t="str">
        <f>IF($E40=0,"",MROUND(IF(($C$4-E40+1)/(F40-E40+1)&gt;0,IF(($C$4-E40+1)/(F40-E40+1)&lt;1,($C$4-E40+1)/(F40-E40+1),1),0),0.01))</f>
        <v/>
      </c>
      <c r="I40" s="37"/>
      <c r="J40" s="37"/>
      <c r="K40" s="36" t="str">
        <f t="shared" si="0"/>
        <v/>
      </c>
      <c r="L40" s="36"/>
    </row>
    <row r="41" spans="1:12" x14ac:dyDescent="0.25">
      <c r="A41" s="32">
        <v>29</v>
      </c>
      <c r="B41" s="44"/>
      <c r="C41" s="34"/>
      <c r="D41" s="34"/>
      <c r="E41" s="35"/>
      <c r="F41" s="35"/>
      <c r="G41" s="36"/>
      <c r="H41" s="36" t="str">
        <f>IF($E41=0,"",MROUND(IF(($C$4-E41+1)/(F41-E41+1)&gt;0,IF(($C$4-E41+1)/(F41-E41+1)&lt;1,($C$4-E41+1)/(F41-E41+1),1),0),0.01))</f>
        <v/>
      </c>
      <c r="I41" s="37"/>
      <c r="J41" s="37"/>
      <c r="K41" s="36" t="str">
        <f t="shared" si="0"/>
        <v/>
      </c>
      <c r="L41" s="36"/>
    </row>
    <row r="42" spans="1:12" x14ac:dyDescent="0.25">
      <c r="A42" s="32">
        <v>30</v>
      </c>
      <c r="B42" s="44"/>
      <c r="C42" s="34"/>
      <c r="D42" s="34"/>
      <c r="E42" s="35"/>
      <c r="F42" s="35"/>
      <c r="G42" s="36"/>
      <c r="H42" s="36" t="str">
        <f>IF($E42=0,"",MROUND(IF(($C$4-E42+1)/(F42-E42+1)&gt;0,IF(($C$4-E42+1)/(F42-E42+1)&lt;1,($C$4-E42+1)/(F42-E42+1),1),0),0.01))</f>
        <v/>
      </c>
      <c r="I42" s="37"/>
      <c r="J42" s="37"/>
      <c r="K42" s="36" t="str">
        <f t="shared" si="0"/>
        <v/>
      </c>
      <c r="L42" s="36"/>
    </row>
    <row r="43" spans="1:12" x14ac:dyDescent="0.25">
      <c r="A43" s="32">
        <v>31</v>
      </c>
      <c r="B43" s="44"/>
      <c r="C43" s="34"/>
      <c r="D43" s="34"/>
      <c r="E43" s="35"/>
      <c r="F43" s="35"/>
      <c r="G43" s="36"/>
      <c r="H43" s="36" t="str">
        <f>IF($E43=0,"",MROUND(IF(($C$4-E43+1)/(F43-E43+1)&gt;0,IF(($C$4-E43+1)/(F43-E43+1)&lt;1,($C$4-E43+1)/(F43-E43+1),1),0),0.01))</f>
        <v/>
      </c>
      <c r="I43" s="37"/>
      <c r="J43" s="37"/>
      <c r="K43" s="36" t="str">
        <f t="shared" si="0"/>
        <v/>
      </c>
      <c r="L43" s="36"/>
    </row>
    <row r="44" spans="1:12" x14ac:dyDescent="0.25">
      <c r="A44" s="32">
        <v>32</v>
      </c>
      <c r="B44" s="44"/>
      <c r="C44" s="34"/>
      <c r="D44" s="34"/>
      <c r="E44" s="35"/>
      <c r="F44" s="35"/>
      <c r="G44" s="36"/>
      <c r="H44" s="36" t="str">
        <f>IF($E44=0,"",MROUND(IF(($C$4-E44+1)/(F44-E44+1)&gt;0,IF(($C$4-E44+1)/(F44-E44+1)&lt;1,($C$4-E44+1)/(F44-E44+1),1),0),0.01))</f>
        <v/>
      </c>
      <c r="I44" s="37"/>
      <c r="J44" s="37"/>
      <c r="K44" s="36" t="str">
        <f t="shared" si="0"/>
        <v/>
      </c>
      <c r="L44" s="36"/>
    </row>
    <row r="45" spans="1:12" x14ac:dyDescent="0.25">
      <c r="A45" s="32">
        <v>33</v>
      </c>
      <c r="B45" s="44"/>
      <c r="C45" s="34"/>
      <c r="D45" s="34"/>
      <c r="E45" s="35"/>
      <c r="F45" s="35"/>
      <c r="G45" s="36"/>
      <c r="H45" s="36" t="str">
        <f>IF($E45=0,"",MROUND(IF(($C$4-E45+1)/(F45-E45+1)&gt;0,IF(($C$4-E45+1)/(F45-E45+1)&lt;1,($C$4-E45+1)/(F45-E45+1),1),0),0.01))</f>
        <v/>
      </c>
      <c r="I45" s="37"/>
      <c r="J45" s="37"/>
      <c r="K45" s="36" t="str">
        <f t="shared" si="0"/>
        <v/>
      </c>
      <c r="L45" s="36"/>
    </row>
    <row r="46" spans="1:12" x14ac:dyDescent="0.25">
      <c r="A46" s="32">
        <v>34</v>
      </c>
      <c r="B46" s="44"/>
      <c r="C46" s="34"/>
      <c r="D46" s="34"/>
      <c r="E46" s="35"/>
      <c r="F46" s="35"/>
      <c r="G46" s="36"/>
      <c r="H46" s="36" t="str">
        <f>IF($E46=0,"",MROUND(IF(($C$4-E46+1)/(F46-E46+1)&gt;0,IF(($C$4-E46+1)/(F46-E46+1)&lt;1,($C$4-E46+1)/(F46-E46+1),1),0),0.01))</f>
        <v/>
      </c>
      <c r="I46" s="37"/>
      <c r="J46" s="37"/>
      <c r="K46" s="36" t="str">
        <f t="shared" si="0"/>
        <v/>
      </c>
      <c r="L46" s="36"/>
    </row>
    <row r="47" spans="1:12" x14ac:dyDescent="0.25">
      <c r="A47" s="32">
        <v>35</v>
      </c>
      <c r="B47" s="44"/>
      <c r="C47" s="34"/>
      <c r="D47" s="34"/>
      <c r="E47" s="35"/>
      <c r="F47" s="35"/>
      <c r="G47" s="36"/>
      <c r="H47" s="36" t="str">
        <f>IF($E47=0,"",MROUND(IF(($C$4-E47+1)/(F47-E47+1)&gt;0,IF(($C$4-E47+1)/(F47-E47+1)&lt;1,($C$4-E47+1)/(F47-E47+1),1),0),0.01))</f>
        <v/>
      </c>
      <c r="I47" s="37"/>
      <c r="J47" s="37"/>
      <c r="K47" s="36" t="str">
        <f t="shared" si="0"/>
        <v/>
      </c>
      <c r="L47" s="36"/>
    </row>
    <row r="48" spans="1:12" x14ac:dyDescent="0.25">
      <c r="A48" s="32">
        <v>36</v>
      </c>
      <c r="B48" s="44"/>
      <c r="C48" s="34"/>
      <c r="D48" s="34"/>
      <c r="E48" s="35"/>
      <c r="F48" s="35"/>
      <c r="G48" s="36"/>
      <c r="H48" s="36" t="str">
        <f>IF($E48=0,"",MROUND(IF(($C$4-E48+1)/(F48-E48+1)&gt;0,IF(($C$4-E48+1)/(F48-E48+1)&lt;1,($C$4-E48+1)/(F48-E48+1),1),0),0.01))</f>
        <v/>
      </c>
      <c r="I48" s="37"/>
      <c r="J48" s="37"/>
      <c r="K48" s="36" t="str">
        <f t="shared" si="0"/>
        <v/>
      </c>
      <c r="L48" s="36"/>
    </row>
    <row r="49" spans="1:12" x14ac:dyDescent="0.25">
      <c r="A49" s="32">
        <v>37</v>
      </c>
      <c r="B49" s="44"/>
      <c r="C49" s="34"/>
      <c r="D49" s="34"/>
      <c r="E49" s="35"/>
      <c r="F49" s="35"/>
      <c r="G49" s="36"/>
      <c r="H49" s="36" t="str">
        <f>IF($E49=0,"",MROUND(IF(($C$4-E49+1)/(F49-E49+1)&gt;0,IF(($C$4-E49+1)/(F49-E49+1)&lt;1,($C$4-E49+1)/(F49-E49+1),1),0),0.01))</f>
        <v/>
      </c>
      <c r="I49" s="37"/>
      <c r="J49" s="37"/>
      <c r="K49" s="36" t="str">
        <f t="shared" si="0"/>
        <v/>
      </c>
      <c r="L49" s="36"/>
    </row>
    <row r="50" spans="1:12" x14ac:dyDescent="0.25">
      <c r="A50" s="32">
        <v>38</v>
      </c>
      <c r="B50" s="44"/>
      <c r="C50" s="34"/>
      <c r="D50" s="34"/>
      <c r="E50" s="35"/>
      <c r="F50" s="35"/>
      <c r="G50" s="36"/>
      <c r="H50" s="36" t="str">
        <f>IF($E50=0,"",MROUND(IF(($C$4-E50+1)/(F50-E50+1)&gt;0,IF(($C$4-E50+1)/(F50-E50+1)&lt;1,($C$4-E50+1)/(F50-E50+1),1),0),0.01))</f>
        <v/>
      </c>
      <c r="I50" s="37"/>
      <c r="J50" s="37"/>
      <c r="K50" s="36" t="str">
        <f t="shared" si="0"/>
        <v/>
      </c>
      <c r="L50" s="36"/>
    </row>
    <row r="51" spans="1:12" x14ac:dyDescent="0.25">
      <c r="A51" s="32">
        <v>39</v>
      </c>
      <c r="B51" s="44"/>
      <c r="C51" s="34"/>
      <c r="D51" s="34"/>
      <c r="E51" s="35"/>
      <c r="F51" s="35"/>
      <c r="G51" s="36"/>
      <c r="H51" s="36" t="str">
        <f>IF($E51=0,"",MROUND(IF(($C$4-E51+1)/(F51-E51+1)&gt;0,IF(($C$4-E51+1)/(F51-E51+1)&lt;1,($C$4-E51+1)/(F51-E51+1),1),0),0.01))</f>
        <v/>
      </c>
      <c r="I51" s="37"/>
      <c r="J51" s="37"/>
      <c r="K51" s="36" t="str">
        <f t="shared" si="0"/>
        <v/>
      </c>
      <c r="L51" s="36"/>
    </row>
    <row r="52" spans="1:12" x14ac:dyDescent="0.25">
      <c r="A52" s="32">
        <v>40</v>
      </c>
      <c r="B52" s="44"/>
      <c r="C52" s="34"/>
      <c r="D52" s="34"/>
      <c r="E52" s="35"/>
      <c r="F52" s="35"/>
      <c r="G52" s="36"/>
      <c r="H52" s="36" t="str">
        <f>IF($E52=0,"",MROUND(IF(($C$4-E52+1)/(F52-E52+1)&gt;0,IF(($C$4-E52+1)/(F52-E52+1)&lt;1,($C$4-E52+1)/(F52-E52+1),1),0),0.01))</f>
        <v/>
      </c>
      <c r="I52" s="37"/>
      <c r="J52" s="37"/>
      <c r="K52" s="36" t="str">
        <f t="shared" si="0"/>
        <v/>
      </c>
      <c r="L52" s="36"/>
    </row>
    <row r="53" spans="1:12" x14ac:dyDescent="0.25">
      <c r="A53" s="32">
        <v>41</v>
      </c>
      <c r="B53" s="44"/>
      <c r="C53" s="34"/>
      <c r="D53" s="34"/>
      <c r="E53" s="35"/>
      <c r="F53" s="35"/>
      <c r="G53" s="36"/>
      <c r="H53" s="36" t="str">
        <f>IF($E53=0,"",MROUND(IF(($C$4-E53+1)/(F53-E53+1)&gt;0,IF(($C$4-E53+1)/(F53-E53+1)&lt;1,($C$4-E53+1)/(F53-E53+1),1),0),0.01))</f>
        <v/>
      </c>
      <c r="I53" s="37"/>
      <c r="J53" s="37"/>
      <c r="K53" s="36" t="str">
        <f t="shared" si="0"/>
        <v/>
      </c>
      <c r="L53" s="36"/>
    </row>
    <row r="54" spans="1:12" x14ac:dyDescent="0.25">
      <c r="A54" s="32">
        <v>42</v>
      </c>
      <c r="B54" s="44"/>
      <c r="C54" s="34"/>
      <c r="D54" s="34"/>
      <c r="E54" s="35"/>
      <c r="F54" s="35"/>
      <c r="G54" s="36"/>
      <c r="H54" s="36" t="str">
        <f>IF($E54=0,"",MROUND(IF(($C$4-E54+1)/(F54-E54+1)&gt;0,IF(($C$4-E54+1)/(F54-E54+1)&lt;1,($C$4-E54+1)/(F54-E54+1),1),0),0.01))</f>
        <v/>
      </c>
      <c r="I54" s="37"/>
      <c r="J54" s="37"/>
      <c r="K54" s="36" t="str">
        <f t="shared" si="0"/>
        <v/>
      </c>
      <c r="L54" s="36"/>
    </row>
    <row r="55" spans="1:12" x14ac:dyDescent="0.25">
      <c r="A55" s="32">
        <v>43</v>
      </c>
      <c r="B55" s="44"/>
      <c r="C55" s="34"/>
      <c r="D55" s="34"/>
      <c r="E55" s="35"/>
      <c r="F55" s="35"/>
      <c r="G55" s="36"/>
      <c r="H55" s="36" t="str">
        <f>IF($E55=0,"",MROUND(IF(($C$4-E55+1)/(F55-E55+1)&gt;0,IF(($C$4-E55+1)/(F55-E55+1)&lt;1,($C$4-E55+1)/(F55-E55+1),1),0),0.01))</f>
        <v/>
      </c>
      <c r="I55" s="37"/>
      <c r="J55" s="37"/>
      <c r="K55" s="36" t="str">
        <f t="shared" si="0"/>
        <v/>
      </c>
      <c r="L55" s="36"/>
    </row>
    <row r="56" spans="1:12" x14ac:dyDescent="0.25">
      <c r="A56" s="32">
        <v>44</v>
      </c>
      <c r="B56" s="44"/>
      <c r="C56" s="34"/>
      <c r="D56" s="34"/>
      <c r="E56" s="35"/>
      <c r="F56" s="35"/>
      <c r="G56" s="36"/>
      <c r="H56" s="36" t="str">
        <f>IF($E56=0,"",MROUND(IF(($C$4-E56+1)/(F56-E56+1)&gt;0,IF(($C$4-E56+1)/(F56-E56+1)&lt;1,($C$4-E56+1)/(F56-E56+1),1),0),0.01))</f>
        <v/>
      </c>
      <c r="I56" s="37"/>
      <c r="J56" s="37"/>
      <c r="K56" s="36" t="str">
        <f t="shared" si="0"/>
        <v/>
      </c>
      <c r="L56" s="36"/>
    </row>
    <row r="57" spans="1:12" x14ac:dyDescent="0.25">
      <c r="A57" s="32">
        <v>45</v>
      </c>
      <c r="B57" s="44"/>
      <c r="C57" s="34"/>
      <c r="D57" s="34"/>
      <c r="E57" s="35"/>
      <c r="F57" s="35"/>
      <c r="G57" s="34"/>
      <c r="H57" s="36" t="str">
        <f>IF($E57=0,"",MROUND(IF(($C$4-E57+1)/(F57-E57+1)&gt;0,IF(($C$4-E57+1)/(F57-E57+1)&lt;1,($C$4-E57+1)/(F57-E57+1),1),0),0.01))</f>
        <v/>
      </c>
      <c r="I57" s="37"/>
      <c r="J57" s="37"/>
      <c r="K57" s="36" t="str">
        <f t="shared" si="0"/>
        <v/>
      </c>
      <c r="L57" s="34"/>
    </row>
    <row r="58" spans="1:12" x14ac:dyDescent="0.25">
      <c r="A58" s="32">
        <v>46</v>
      </c>
      <c r="B58" s="44"/>
      <c r="C58" s="34"/>
      <c r="D58" s="34"/>
      <c r="E58" s="35"/>
      <c r="F58" s="35"/>
      <c r="G58" s="34"/>
      <c r="H58" s="36" t="str">
        <f>IF($E58=0,"",MROUND(IF(($C$4-E58+1)/(F58-E58+1)&gt;0,IF(($C$4-E58+1)/(F58-E58+1)&lt;1,($C$4-E58+1)/(F58-E58+1),1),0),0.01))</f>
        <v/>
      </c>
      <c r="I58" s="37"/>
      <c r="J58" s="37"/>
      <c r="K58" s="36" t="str">
        <f t="shared" si="0"/>
        <v/>
      </c>
      <c r="L58" s="34"/>
    </row>
    <row r="59" spans="1:12" x14ac:dyDescent="0.25">
      <c r="A59" s="32">
        <v>47</v>
      </c>
      <c r="B59" s="44"/>
      <c r="C59" s="34"/>
      <c r="D59" s="34"/>
      <c r="E59" s="35"/>
      <c r="F59" s="35"/>
      <c r="G59" s="36"/>
      <c r="H59" s="36" t="str">
        <f>IF($E59=0,"",MROUND(IF(($C$4-E59+1)/(F59-E59+1)&gt;0,IF(($C$4-E59+1)/(F59-E59+1)&lt;1,($C$4-E59+1)/(F59-E59+1),1),0),0.01))</f>
        <v/>
      </c>
      <c r="I59" s="37"/>
      <c r="J59" s="37"/>
      <c r="K59" s="36" t="str">
        <f t="shared" si="0"/>
        <v/>
      </c>
      <c r="L59" s="36"/>
    </row>
    <row r="60" spans="1:12" x14ac:dyDescent="0.25">
      <c r="A60" s="32">
        <v>48</v>
      </c>
      <c r="B60" s="44"/>
      <c r="C60" s="34"/>
      <c r="D60" s="34"/>
      <c r="E60" s="35"/>
      <c r="F60" s="35"/>
      <c r="G60" s="36"/>
      <c r="H60" s="36" t="str">
        <f>IF($E60=0,"",MROUND(IF(($C$4-E60+1)/(F60-E60+1)&gt;0,IF(($C$4-E60+1)/(F60-E60+1)&lt;1,($C$4-E60+1)/(F60-E60+1),1),0),0.01))</f>
        <v/>
      </c>
      <c r="I60" s="37"/>
      <c r="J60" s="37"/>
      <c r="K60" s="36" t="str">
        <f t="shared" si="0"/>
        <v/>
      </c>
      <c r="L60" s="36"/>
    </row>
    <row r="61" spans="1:12" x14ac:dyDescent="0.25">
      <c r="A61" s="32">
        <v>49</v>
      </c>
      <c r="B61" s="44"/>
      <c r="C61" s="34"/>
      <c r="D61" s="34"/>
      <c r="E61" s="35"/>
      <c r="F61" s="35"/>
      <c r="G61" s="36"/>
      <c r="H61" s="36" t="str">
        <f>IF($E61=0,"",MROUND(IF(($C$4-E61+1)/(F61-E61+1)&gt;0,IF(($C$4-E61+1)/(F61-E61+1)&lt;1,($C$4-E61+1)/(F61-E61+1),1),0),0.01))</f>
        <v/>
      </c>
      <c r="I61" s="37"/>
      <c r="J61" s="37"/>
      <c r="K61" s="36" t="str">
        <f t="shared" si="0"/>
        <v/>
      </c>
      <c r="L61" s="36"/>
    </row>
    <row r="62" spans="1:12" x14ac:dyDescent="0.25">
      <c r="A62" s="32">
        <v>50</v>
      </c>
      <c r="B62" s="44"/>
      <c r="C62" s="34"/>
      <c r="D62" s="34"/>
      <c r="E62" s="35"/>
      <c r="F62" s="35"/>
      <c r="G62" s="36"/>
      <c r="H62" s="36" t="str">
        <f>IF($E62=0,"",MROUND(IF(($C$4-E62+1)/(F62-E62+1)&gt;0,IF(($C$4-E62+1)/(F62-E62+1)&lt;1,($C$4-E62+1)/(F62-E62+1),1),0),0.01))</f>
        <v/>
      </c>
      <c r="I62" s="37"/>
      <c r="J62" s="37"/>
      <c r="K62" s="36" t="str">
        <f t="shared" si="0"/>
        <v/>
      </c>
      <c r="L62" s="36"/>
    </row>
    <row r="63" spans="1:12" x14ac:dyDescent="0.25">
      <c r="A63" s="32">
        <v>51</v>
      </c>
      <c r="B63" s="44"/>
      <c r="C63" s="34"/>
      <c r="D63" s="34"/>
      <c r="E63" s="35"/>
      <c r="F63" s="35"/>
      <c r="G63" s="36"/>
      <c r="H63" s="36" t="str">
        <f>IF($E63=0,"",MROUND(IF(($C$4-E63+1)/(F63-E63+1)&gt;0,IF(($C$4-E63+1)/(F63-E63+1)&lt;1,($C$4-E63+1)/(F63-E63+1),1),0),0.01))</f>
        <v/>
      </c>
      <c r="I63" s="37"/>
      <c r="J63" s="37"/>
      <c r="K63" s="36" t="str">
        <f t="shared" si="0"/>
        <v/>
      </c>
      <c r="L63" s="36"/>
    </row>
    <row r="64" spans="1:12" x14ac:dyDescent="0.25">
      <c r="A64" s="32">
        <v>52</v>
      </c>
      <c r="B64" s="44"/>
      <c r="C64" s="34"/>
      <c r="D64" s="34"/>
      <c r="E64" s="35"/>
      <c r="F64" s="35"/>
      <c r="G64" s="36"/>
      <c r="H64" s="36" t="str">
        <f>IF($E64=0,"",MROUND(IF(($C$4-E64+1)/(F64-E64+1)&gt;0,IF(($C$4-E64+1)/(F64-E64+1)&lt;1,($C$4-E64+1)/(F64-E64+1),1),0),0.01))</f>
        <v/>
      </c>
      <c r="I64" s="37"/>
      <c r="J64" s="37"/>
      <c r="K64" s="36" t="str">
        <f t="shared" si="0"/>
        <v/>
      </c>
      <c r="L64" s="36"/>
    </row>
    <row r="65" spans="1:12" x14ac:dyDescent="0.25">
      <c r="A65" s="32">
        <v>53</v>
      </c>
      <c r="B65" s="44"/>
      <c r="C65" s="34"/>
      <c r="D65" s="34"/>
      <c r="E65" s="35"/>
      <c r="F65" s="35"/>
      <c r="G65" s="36"/>
      <c r="H65" s="36" t="str">
        <f>IF($E65=0,"",MROUND(IF(($C$4-E65+1)/(F65-E65+1)&gt;0,IF(($C$4-E65+1)/(F65-E65+1)&lt;1,($C$4-E65+1)/(F65-E65+1),1),0),0.01))</f>
        <v/>
      </c>
      <c r="I65" s="37"/>
      <c r="J65" s="37"/>
      <c r="K65" s="36" t="str">
        <f t="shared" si="0"/>
        <v/>
      </c>
      <c r="L65" s="36"/>
    </row>
    <row r="66" spans="1:12" x14ac:dyDescent="0.25">
      <c r="A66" s="32">
        <v>54</v>
      </c>
      <c r="B66" s="44"/>
      <c r="C66" s="34"/>
      <c r="D66" s="34"/>
      <c r="E66" s="43"/>
      <c r="F66" s="35"/>
      <c r="G66" s="36"/>
      <c r="H66" s="36" t="str">
        <f>IF($E66=0,"",MROUND(IF(($C$4-E66+1)/(F66-E66+1)&gt;0,IF(($C$4-E66+1)/(F66-E66+1)&lt;1,($C$4-E66+1)/(F66-E66+1),1),0),0.01))</f>
        <v/>
      </c>
      <c r="I66" s="37"/>
      <c r="J66" s="37"/>
      <c r="K66" s="36" t="str">
        <f t="shared" si="0"/>
        <v/>
      </c>
      <c r="L66" s="36"/>
    </row>
    <row r="67" spans="1:12" x14ac:dyDescent="0.25">
      <c r="A67" s="32">
        <v>55</v>
      </c>
      <c r="B67" s="44"/>
      <c r="C67" s="34"/>
      <c r="D67" s="34"/>
      <c r="E67" s="35"/>
      <c r="F67" s="35"/>
      <c r="G67" s="36"/>
      <c r="H67" s="36" t="str">
        <f>IF($E67=0,"",MROUND(IF(($C$4-E67+1)/(F67-E67+1)&gt;0,IF(($C$4-E67+1)/(F67-E67+1)&lt;1,($C$4-E67+1)/(F67-E67+1),1),0),0.01))</f>
        <v/>
      </c>
      <c r="I67" s="37"/>
      <c r="J67" s="37"/>
      <c r="K67" s="36" t="str">
        <f t="shared" si="0"/>
        <v/>
      </c>
      <c r="L67" s="36"/>
    </row>
    <row r="68" spans="1:12" x14ac:dyDescent="0.25">
      <c r="A68" s="32">
        <v>56</v>
      </c>
      <c r="B68" s="44"/>
      <c r="C68" s="34"/>
      <c r="D68" s="34"/>
      <c r="E68" s="35"/>
      <c r="F68" s="35"/>
      <c r="G68" s="36"/>
      <c r="H68" s="36" t="str">
        <f>IF($E68=0,"",MROUND(IF(($C$4-E68+1)/(F68-E68+1)&gt;0,IF(($C$4-E68+1)/(F68-E68+1)&lt;1,($C$4-E68+1)/(F68-E68+1),1),0),0.01))</f>
        <v/>
      </c>
      <c r="I68" s="37"/>
      <c r="J68" s="37"/>
      <c r="K68" s="36" t="str">
        <f t="shared" si="0"/>
        <v/>
      </c>
      <c r="L68" s="36"/>
    </row>
    <row r="69" spans="1:12" x14ac:dyDescent="0.25">
      <c r="A69" s="32">
        <v>57</v>
      </c>
      <c r="B69" s="44"/>
      <c r="C69" s="34"/>
      <c r="D69" s="34"/>
      <c r="E69" s="35"/>
      <c r="F69" s="35"/>
      <c r="G69" s="36"/>
      <c r="H69" s="36" t="str">
        <f>IF($E69=0,"",MROUND(IF(($C$4-E69+1)/(F69-E69+1)&gt;0,IF(($C$4-E69+1)/(F69-E69+1)&lt;1,($C$4-E69+1)/(F69-E69+1),1),0),0.01))</f>
        <v/>
      </c>
      <c r="I69" s="37"/>
      <c r="J69" s="37"/>
      <c r="K69" s="36" t="str">
        <f t="shared" si="0"/>
        <v/>
      </c>
      <c r="L69" s="36"/>
    </row>
    <row r="70" spans="1:12" x14ac:dyDescent="0.25">
      <c r="A70" s="32">
        <v>58</v>
      </c>
      <c r="B70" s="44"/>
      <c r="C70" s="34"/>
      <c r="D70" s="34"/>
      <c r="E70" s="35"/>
      <c r="F70" s="35"/>
      <c r="G70" s="36"/>
      <c r="H70" s="36" t="str">
        <f>IF($E70=0,"",MROUND(IF(($C$4-E70+1)/(F70-E70+1)&gt;0,IF(($C$4-E70+1)/(F70-E70+1)&lt;1,($C$4-E70+1)/(F70-E70+1),1),0),0.01))</f>
        <v/>
      </c>
      <c r="I70" s="37"/>
      <c r="J70" s="37"/>
      <c r="K70" s="36" t="str">
        <f t="shared" si="0"/>
        <v/>
      </c>
      <c r="L70" s="36"/>
    </row>
    <row r="71" spans="1:12" x14ac:dyDescent="0.25">
      <c r="A71" s="32">
        <v>59</v>
      </c>
      <c r="B71" s="44"/>
      <c r="C71" s="34"/>
      <c r="D71" s="34"/>
      <c r="E71" s="35"/>
      <c r="F71" s="35"/>
      <c r="G71" s="36"/>
      <c r="H71" s="36" t="str">
        <f>IF($E71=0,"",MROUND(IF(($C$4-E71+1)/(F71-E71+1)&gt;0,IF(($C$4-E71+1)/(F71-E71+1)&lt;1,($C$4-E71+1)/(F71-E71+1),1),0),0.01))</f>
        <v/>
      </c>
      <c r="I71" s="37"/>
      <c r="J71" s="37"/>
      <c r="K71" s="36" t="str">
        <f t="shared" si="0"/>
        <v/>
      </c>
      <c r="L71" s="36"/>
    </row>
    <row r="72" spans="1:12" x14ac:dyDescent="0.25">
      <c r="A72" s="32">
        <v>60</v>
      </c>
      <c r="B72" s="44"/>
      <c r="C72" s="34"/>
      <c r="D72" s="34"/>
      <c r="E72" s="35"/>
      <c r="F72" s="35"/>
      <c r="G72" s="36"/>
      <c r="H72" s="36" t="str">
        <f>IF($E72=0,"",MROUND(IF(($C$4-E72+1)/(F72-E72+1)&gt;0,IF(($C$4-E72+1)/(F72-E72+1)&lt;1,($C$4-E72+1)/(F72-E72+1),1),0),0.01))</f>
        <v/>
      </c>
      <c r="I72" s="37"/>
      <c r="J72" s="37"/>
      <c r="K72" s="36" t="str">
        <f t="shared" si="0"/>
        <v/>
      </c>
      <c r="L72" s="36"/>
    </row>
    <row r="73" spans="1:12" x14ac:dyDescent="0.25">
      <c r="A73" s="32">
        <v>61</v>
      </c>
      <c r="B73" s="44"/>
      <c r="C73" s="34"/>
      <c r="D73" s="34"/>
      <c r="E73" s="35"/>
      <c r="F73" s="35"/>
      <c r="G73" s="34"/>
      <c r="H73" s="36" t="str">
        <f>IF($E73=0,"",MROUND(IF(($C$4-E73+1)/(F73-E73+1)&gt;0,IF(($C$4-E73+1)/(F73-E73+1)&lt;1,($C$4-E73+1)/(F73-E73+1),1),0),0.01))</f>
        <v/>
      </c>
      <c r="I73" s="37"/>
      <c r="J73" s="37"/>
      <c r="K73" s="36" t="str">
        <f t="shared" si="0"/>
        <v/>
      </c>
      <c r="L73" s="34"/>
    </row>
    <row r="74" spans="1:12" x14ac:dyDescent="0.25">
      <c r="A74" s="32">
        <v>62</v>
      </c>
      <c r="B74" s="44"/>
      <c r="C74" s="34"/>
      <c r="D74" s="34"/>
      <c r="E74" s="35"/>
      <c r="F74" s="35"/>
      <c r="G74" s="34"/>
      <c r="H74" s="36" t="str">
        <f>IF($E74=0,"",MROUND(IF(($C$4-E74+1)/(F74-E74+1)&gt;0,IF(($C$4-E74+1)/(F74-E74+1)&lt;1,($C$4-E74+1)/(F74-E74+1),1),0),0.01))</f>
        <v/>
      </c>
      <c r="I74" s="37"/>
      <c r="J74" s="37"/>
      <c r="K74" s="36" t="str">
        <f t="shared" si="0"/>
        <v/>
      </c>
      <c r="L74" s="34"/>
    </row>
    <row r="75" spans="1:12" x14ac:dyDescent="0.25">
      <c r="A75" s="32">
        <v>63</v>
      </c>
      <c r="B75" s="44"/>
      <c r="C75" s="34"/>
      <c r="D75" s="34"/>
      <c r="E75" s="35"/>
      <c r="F75" s="35"/>
      <c r="G75" s="34"/>
      <c r="H75" s="36" t="str">
        <f>IF($E75=0,"",MROUND(IF(($C$4-E75+1)/(F75-E75+1)&gt;0,IF(($C$4-E75+1)/(F75-E75+1)&lt;1,($C$4-E75+1)/(F75-E75+1),1),0),0.01))</f>
        <v/>
      </c>
      <c r="I75" s="37"/>
      <c r="J75" s="37"/>
      <c r="K75" s="36" t="str">
        <f t="shared" si="0"/>
        <v/>
      </c>
      <c r="L75" s="34"/>
    </row>
    <row r="76" spans="1:12" x14ac:dyDescent="0.25">
      <c r="A76" s="32">
        <v>64</v>
      </c>
      <c r="B76" s="44"/>
      <c r="C76" s="34"/>
      <c r="D76" s="34"/>
      <c r="E76" s="35"/>
      <c r="F76" s="35"/>
      <c r="G76" s="34"/>
      <c r="H76" s="36" t="str">
        <f>IF($E76=0,"",MROUND(IF(($C$4-E76+1)/(F76-E76+1)&gt;0,IF(($C$4-E76+1)/(F76-E76+1)&lt;1,($C$4-E76+1)/(F76-E76+1),1),0),0.01))</f>
        <v/>
      </c>
      <c r="I76" s="37"/>
      <c r="J76" s="37"/>
      <c r="K76" s="36" t="str">
        <f t="shared" si="0"/>
        <v/>
      </c>
      <c r="L76" s="34"/>
    </row>
    <row r="77" spans="1:12" x14ac:dyDescent="0.25">
      <c r="A77" s="32">
        <v>65</v>
      </c>
      <c r="B77" s="44"/>
      <c r="C77" s="34"/>
      <c r="D77" s="34"/>
      <c r="E77" s="35"/>
      <c r="F77" s="35"/>
      <c r="G77" s="34"/>
      <c r="H77" s="36" t="str">
        <f>IF($E77=0,"",MROUND(IF(($C$4-E77+1)/(F77-E77+1)&gt;0,IF(($C$4-E77+1)/(F77-E77+1)&lt;1,($C$4-E77+1)/(F77-E77+1),1),0),0.01))</f>
        <v/>
      </c>
      <c r="I77" s="37"/>
      <c r="J77" s="37"/>
      <c r="K77" s="36" t="str">
        <f t="shared" si="0"/>
        <v/>
      </c>
      <c r="L77" s="34"/>
    </row>
    <row r="78" spans="1:12" x14ac:dyDescent="0.25">
      <c r="A78" s="32">
        <v>66</v>
      </c>
      <c r="B78" s="44"/>
      <c r="C78" s="34"/>
      <c r="D78" s="34"/>
      <c r="E78" s="34"/>
      <c r="F78" s="34"/>
      <c r="G78" s="34"/>
      <c r="H78" s="36" t="str">
        <f>IF($E78=0,"",MROUND(IF(($C$4-E78+1)/(F78-E78+1)&gt;0,IF(($C$4-E78+1)/(F78-E78+1)&lt;1,($C$4-E78+1)/(F78-E78+1),1),0),0.01))</f>
        <v/>
      </c>
      <c r="I78" s="37"/>
      <c r="J78" s="37"/>
      <c r="K78" s="36" t="str">
        <f t="shared" ref="K78:K81" si="1">IF(G78=0,"",IF(G78&gt;=H78,$B$7,IF(AND(H78-G78&gt;=$C$8,H78-G78&lt;=$D$8),$B$8,IF(H78-G78&gt;$D$9,$B$9,""))))</f>
        <v/>
      </c>
      <c r="L78" s="34"/>
    </row>
    <row r="79" spans="1:12" x14ac:dyDescent="0.25">
      <c r="A79" s="32">
        <v>67</v>
      </c>
      <c r="B79" s="44"/>
      <c r="C79" s="34"/>
      <c r="D79" s="34"/>
      <c r="E79" s="34"/>
      <c r="F79" s="34"/>
      <c r="G79" s="34"/>
      <c r="H79" s="36" t="str">
        <f>IF($E79=0,"",MROUND(IF(($C$4-E79+1)/(F79-E79+1)&gt;0,IF(($C$4-E79+1)/(F79-E79+1)&lt;1,($C$4-E79+1)/(F79-E79+1),1),0),0.01))</f>
        <v/>
      </c>
      <c r="I79" s="37"/>
      <c r="J79" s="37"/>
      <c r="K79" s="36" t="str">
        <f t="shared" si="1"/>
        <v/>
      </c>
      <c r="L79" s="34"/>
    </row>
    <row r="80" spans="1:12" x14ac:dyDescent="0.25">
      <c r="A80" s="32">
        <v>68</v>
      </c>
      <c r="B80" s="44"/>
      <c r="C80" s="34"/>
      <c r="D80" s="34"/>
      <c r="E80" s="34"/>
      <c r="F80" s="34"/>
      <c r="G80" s="34"/>
      <c r="H80" s="36" t="str">
        <f>IF($E80=0,"",MROUND(IF(($C$4-E80+1)/(F80-E80+1)&gt;0,IF(($C$4-E80+1)/(F80-E80+1)&lt;1,($C$4-E80+1)/(F80-E80+1),1),0),0.01))</f>
        <v/>
      </c>
      <c r="I80" s="37"/>
      <c r="J80" s="37"/>
      <c r="K80" s="36" t="str">
        <f t="shared" si="1"/>
        <v/>
      </c>
      <c r="L80" s="34"/>
    </row>
    <row r="81" spans="1:12" x14ac:dyDescent="0.25">
      <c r="A81" s="32">
        <v>69</v>
      </c>
      <c r="B81" s="44"/>
      <c r="C81" s="34"/>
      <c r="D81" s="34"/>
      <c r="E81" s="34"/>
      <c r="F81" s="34"/>
      <c r="G81" s="34"/>
      <c r="H81" s="36" t="str">
        <f>IF($E81=0,"",MROUND(IF(($C$4-E81+1)/(F81-E81+1)&gt;0,IF(($C$4-E81+1)/(F81-E81+1)&lt;1,($C$4-E81+1)/(F81-E81+1),1),0),0.01))</f>
        <v/>
      </c>
      <c r="I81" s="37"/>
      <c r="J81" s="37"/>
      <c r="K81" s="36" t="str">
        <f t="shared" si="1"/>
        <v/>
      </c>
      <c r="L81" s="34"/>
    </row>
    <row r="82" spans="1:12" x14ac:dyDescent="0.25">
      <c r="A82" s="45"/>
      <c r="B82" s="46"/>
      <c r="C82" s="47"/>
      <c r="D82" s="47"/>
      <c r="E82" s="47"/>
      <c r="F82" s="47"/>
      <c r="G82" s="48">
        <f>(COUNTA(G13:G81))*(100%/(COUNTA($A$13:$A$81)))</f>
        <v>0</v>
      </c>
      <c r="H82" s="48">
        <f>(COUNTIF(H13:H81,"&gt;0"))*(100%/COUNTA(A13:A81))</f>
        <v>0</v>
      </c>
      <c r="I82" s="48"/>
      <c r="J82" s="49"/>
      <c r="K82" s="47"/>
      <c r="L82" s="50"/>
    </row>
    <row r="83" spans="1:12" x14ac:dyDescent="0.25">
      <c r="I83" s="41"/>
      <c r="J83" s="51"/>
    </row>
  </sheetData>
  <mergeCells count="7">
    <mergeCell ref="J5:K5"/>
    <mergeCell ref="J4:K4"/>
    <mergeCell ref="B13:B17"/>
    <mergeCell ref="C7:D7"/>
    <mergeCell ref="A11:L11"/>
    <mergeCell ref="A1:B2"/>
    <mergeCell ref="C1:J2"/>
  </mergeCells>
  <conditionalFormatting sqref="K13:K81">
    <cfRule type="cellIs" dxfId="5" priority="18" operator="equal">
      <formula>$B$9</formula>
    </cfRule>
  </conditionalFormatting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F8A632C3-CFBC-4702-B581-4750E4750E16}">
            <xm:f>NOT(ISERROR(SEARCH($B$7,K13)))</xm:f>
            <xm:f>$B$7</xm:f>
            <x14:dxf>
              <fill>
                <patternFill>
                  <bgColor rgb="FF00B050"/>
                </patternFill>
              </fill>
            </x14:dxf>
          </x14:cfRule>
          <x14:cfRule type="containsText" priority="17" operator="containsText" id="{B6A61414-A6BA-4C39-875E-C8CB78228C21}">
            <xm:f>NOT(ISERROR(SEARCH($B$8,K13)))</xm:f>
            <xm:f>$B$8</xm:f>
            <x14:dxf>
              <fill>
                <patternFill>
                  <bgColor rgb="FFFFC000"/>
                </patternFill>
              </fill>
            </x14:dxf>
          </x14:cfRule>
          <xm:sqref>K13:K81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Betancourt Quintero</dc:creator>
  <cp:lastModifiedBy>Diego Fernando Betancourt Quintero</cp:lastModifiedBy>
  <dcterms:created xsi:type="dcterms:W3CDTF">2015-09-23T20:13:45Z</dcterms:created>
  <dcterms:modified xsi:type="dcterms:W3CDTF">2015-09-23T21:23:07Z</dcterms:modified>
</cp:coreProperties>
</file>