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PAP Plan mixt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H7" i="1"/>
  <c r="G6" i="1"/>
  <c r="G8" i="1" s="1"/>
  <c r="F6" i="1"/>
  <c r="F8" i="1" s="1"/>
  <c r="E6" i="1"/>
  <c r="E8" i="1" s="1"/>
  <c r="D6" i="1"/>
  <c r="D8" i="1" s="1"/>
  <c r="C6" i="1"/>
  <c r="C8" i="1" s="1"/>
  <c r="B6" i="1"/>
  <c r="B8" i="1" s="1"/>
  <c r="H5" i="1"/>
  <c r="H8" i="1" l="1"/>
  <c r="C9" i="1"/>
  <c r="C12" i="1" s="1"/>
  <c r="C13" i="1" s="1"/>
  <c r="B10" i="1"/>
  <c r="B14" i="1"/>
  <c r="C14" i="1"/>
  <c r="C10" i="1"/>
  <c r="C11" i="1" s="1"/>
  <c r="H9" i="1"/>
  <c r="H6" i="1"/>
  <c r="B12" i="1"/>
  <c r="B11" i="1" l="1"/>
  <c r="H10" i="1"/>
  <c r="C15" i="1"/>
  <c r="B15" i="1"/>
  <c r="H15" i="1" s="1"/>
  <c r="B16" i="1"/>
  <c r="H14" i="1"/>
  <c r="H12" i="1"/>
  <c r="B13" i="1"/>
  <c r="H13" i="1" s="1"/>
  <c r="D9" i="1"/>
  <c r="D12" i="1" l="1"/>
  <c r="D13" i="1" s="1"/>
  <c r="E9" i="1"/>
  <c r="D10" i="1"/>
  <c r="D11" i="1" s="1"/>
  <c r="D14" i="1"/>
  <c r="H11" i="1"/>
  <c r="B19" i="1"/>
  <c r="H16" i="1"/>
  <c r="B17" i="1"/>
  <c r="B20" i="1" l="1"/>
  <c r="H20" i="1" s="1"/>
  <c r="H19" i="1"/>
  <c r="E12" i="1"/>
  <c r="E13" i="1" s="1"/>
  <c r="E10" i="1"/>
  <c r="E11" i="1" s="1"/>
  <c r="F9" i="1"/>
  <c r="E14" i="1"/>
  <c r="H17" i="1"/>
  <c r="B18" i="1"/>
  <c r="C16" i="1"/>
  <c r="D15" i="1"/>
  <c r="E15" i="1" l="1"/>
  <c r="H18" i="1"/>
  <c r="B21" i="1"/>
  <c r="H21" i="1" s="1"/>
  <c r="C17" i="1"/>
  <c r="C19" i="1"/>
  <c r="C20" i="1" s="1"/>
  <c r="F12" i="1"/>
  <c r="F13" i="1" s="1"/>
  <c r="F14" i="1"/>
  <c r="G9" i="1"/>
  <c r="F10" i="1"/>
  <c r="F11" i="1" s="1"/>
  <c r="G12" i="1" l="1"/>
  <c r="G13" i="1" s="1"/>
  <c r="G14" i="1"/>
  <c r="G10" i="1"/>
  <c r="G11" i="1" s="1"/>
  <c r="F15" i="1"/>
  <c r="C18" i="1"/>
  <c r="C21" i="1" s="1"/>
  <c r="D16" i="1"/>
  <c r="G15" i="1" l="1"/>
  <c r="D17" i="1"/>
  <c r="D19" i="1"/>
  <c r="D20" i="1" s="1"/>
  <c r="D18" i="1" l="1"/>
  <c r="D21" i="1" s="1"/>
  <c r="E16" i="1"/>
  <c r="E19" i="1" l="1"/>
  <c r="E20" i="1" s="1"/>
  <c r="E17" i="1"/>
  <c r="E18" i="1" l="1"/>
  <c r="E21" i="1" s="1"/>
  <c r="F16" i="1"/>
  <c r="F19" i="1" l="1"/>
  <c r="F20" i="1" s="1"/>
  <c r="F17" i="1"/>
  <c r="F18" i="1" l="1"/>
  <c r="F21" i="1" s="1"/>
  <c r="G16" i="1"/>
  <c r="G17" i="1" l="1"/>
  <c r="G18" i="1" s="1"/>
  <c r="G21" i="1" s="1"/>
  <c r="G19" i="1"/>
  <c r="G20" i="1" s="1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A9" authorId="0" shapeId="0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Incluye unidades en inventario del periodo anterior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sharedStrings.xml><?xml version="1.0" encoding="utf-8"?>
<sst xmlns="http://schemas.openxmlformats.org/spreadsheetml/2006/main" count="44" uniqueCount="41">
  <si>
    <t>Plantilla Plan agregado de producción-Estrategia mixta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</si>
  <si>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</si>
  <si>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</si>
  <si>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</si>
  <si>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</si>
  <si>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</si>
  <si>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</si>
  <si>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</si>
  <si>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</si>
  <si>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</si>
  <si>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</si>
  <si>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</si>
  <si>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</si>
  <si>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</si>
  <si>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</si>
  <si>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</si>
  <si>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</si>
  <si>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</si>
  <si>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</si>
  <si>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</si>
  <si>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</si>
  <si>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</si>
  <si>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Horas extra</t>
  </si>
  <si>
    <t>Costo de horas extra</t>
  </si>
  <si>
    <t>Costo total</t>
  </si>
  <si>
    <t>Producción promedio por trabajador</t>
  </si>
  <si>
    <t>diario</t>
  </si>
  <si>
    <t>Trabajadores actuales iniciales</t>
  </si>
  <si>
    <t>trabajadores</t>
  </si>
  <si>
    <t>Inventario inicial</t>
  </si>
  <si>
    <t>unidades</t>
  </si>
  <si>
    <t>Costo diario de mano de obra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</si>
  <si>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</si>
  <si>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</si>
  <si>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</si>
  <si>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</si>
  <si>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</si>
  <si>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hora extra</t>
  </si>
  <si>
    <t>hora</t>
  </si>
  <si>
    <t>Horas jornada laboral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</si>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</sst>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Gisha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0" xfId="0" applyNumberFormat="1"/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" fontId="0" fillId="0" borderId="0" xfId="0" applyNumberFormat="1"/>
    <xf numFmtId="2" fontId="0" fillId="0" borderId="0" xfId="0" applyNumberFormat="1"/>
    <xf numFmtId="167" fontId="5" fillId="0" borderId="1" xfId="2" applyNumberFormat="1" applyFont="1" applyBorder="1"/>
    <xf numFmtId="0" fontId="0" fillId="0" borderId="12" xfId="0" applyBorder="1"/>
    <xf numFmtId="0" fontId="7" fillId="5" borderId="0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5" borderId="12" xfId="3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con estrategia mixta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Plan mixto'!$B$21:$G$21</c:f>
              <c:numCache>
                <c:formatCode>_([$$-240A]\ * #,##0_);_([$$-240A]\ * \(#,##0\);_([$$-240A]\ 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549232"/>
        <c:axId val="190557936"/>
      </c:barChart>
      <c:lineChart>
        <c:grouping val="standard"/>
        <c:varyColors val="0"/>
        <c:ser>
          <c:idx val="0"/>
          <c:order val="0"/>
          <c:tx>
            <c:strRef>
              <c:f>'PAP Plan mixto'!$A$14</c:f>
              <c:strCache>
                <c:ptCount val="1"/>
                <c:pt idx="0">
                  <c:v>Trabajadores utilizados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'PAP Plan mixto'!$B$14:$G$14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45968"/>
        <c:axId val="190550320"/>
      </c:lineChart>
      <c:catAx>
        <c:axId val="19054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557936"/>
        <c:crosses val="autoZero"/>
        <c:auto val="1"/>
        <c:lblAlgn val="ctr"/>
        <c:lblOffset val="100"/>
        <c:noMultiLvlLbl val="0"/>
      </c:catAx>
      <c:valAx>
        <c:axId val="19055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549232"/>
        <c:crosses val="autoZero"/>
        <c:crossBetween val="between"/>
      </c:valAx>
      <c:valAx>
        <c:axId val="1905503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 de trabajadores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545968"/>
        <c:crosses val="max"/>
        <c:crossBetween val="between"/>
      </c:valAx>
      <c:catAx>
        <c:axId val="19054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9055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21</xdr:row>
      <xdr:rowOff>104775</xdr:rowOff>
    </xdr:from>
    <xdr:to>
      <xdr:col>6</xdr:col>
      <xdr:colOff>64350</xdr:colOff>
      <xdr:row>26</xdr:row>
      <xdr:rowOff>95250</xdr:rowOff>
    </xdr:to>
    <xdr:sp macro="" textlink="">
      <xdr:nvSpPr>
        <xdr:cNvPr id="3" name="Oval Callout 2"/>
        <xdr:cNvSpPr/>
      </xdr:nvSpPr>
      <xdr:spPr>
        <a:xfrm>
          <a:off x="4019550" y="4371975"/>
          <a:ext cx="1836000" cy="9429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6</xdr:col>
      <xdr:colOff>685800</xdr:colOff>
      <xdr:row>21</xdr:row>
      <xdr:rowOff>104775</xdr:rowOff>
    </xdr:from>
    <xdr:to>
      <xdr:col>9</xdr:col>
      <xdr:colOff>273900</xdr:colOff>
      <xdr:row>26</xdr:row>
      <xdr:rowOff>95250</xdr:rowOff>
    </xdr:to>
    <xdr:sp macro="" textlink="">
      <xdr:nvSpPr>
        <xdr:cNvPr id="4" name="Oval Callout 3"/>
        <xdr:cNvSpPr/>
      </xdr:nvSpPr>
      <xdr:spPr>
        <a:xfrm>
          <a:off x="6477000" y="4371975"/>
          <a:ext cx="1836000" cy="9429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66675</xdr:colOff>
      <xdr:row>0</xdr:row>
      <xdr:rowOff>0</xdr:rowOff>
    </xdr:from>
    <xdr:to>
      <xdr:col>13</xdr:col>
      <xdr:colOff>714375</xdr:colOff>
      <xdr:row>1</xdr:row>
      <xdr:rowOff>303212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9775" y="0"/>
          <a:ext cx="2171700" cy="627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Inventario Cero"/>
      <sheetName val="PAP mdo constante - hrs ext"/>
      <sheetName val="PAP mdo constante"/>
      <sheetName val="PAP mdo baja con subctr"/>
      <sheetName val="PAP Plan mixto"/>
    </sheetNames>
    <sheetDataSet>
      <sheetData sheetId="0"/>
      <sheetData sheetId="1"/>
      <sheetData sheetId="2"/>
      <sheetData sheetId="3"/>
      <sheetData sheetId="4">
        <row r="14">
          <cell r="A14" t="str">
            <v>Trabajadores utilizados</v>
          </cell>
          <cell r="B14" t="e">
            <v>#DIV/0!</v>
          </cell>
          <cell r="C14" t="e">
            <v>#DIV/0!</v>
          </cell>
          <cell r="D14" t="e">
            <v>#DIV/0!</v>
          </cell>
          <cell r="E14" t="e">
            <v>#DIV/0!</v>
          </cell>
          <cell r="F14" t="e">
            <v>#DIV/0!</v>
          </cell>
          <cell r="G14" t="e">
            <v>#DIV/0!</v>
          </cell>
        </row>
        <row r="21">
          <cell r="B21" t="e">
            <v>#DIV/0!</v>
          </cell>
          <cell r="C21" t="e">
            <v>#DIV/0!</v>
          </cell>
          <cell r="D21" t="e">
            <v>#DIV/0!</v>
          </cell>
          <cell r="E21" t="e">
            <v>#DIV/0!</v>
          </cell>
          <cell r="F21" t="e">
            <v>#DIV/0!</v>
          </cell>
          <cell r="G21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B23" sqref="B23:B31"/>
    </sheetView>
  </sheetViews>
  <sheetFormatPr defaultColWidth="11.42578125" defaultRowHeight="15"/>
  <cols>
    <col min="1" max="1" width="31.140625" customWidth="1"/>
    <col min="2" max="8" width="11.140625" customWidth="1"/>
  </cols>
  <sheetData>
    <row r="1" spans="1:1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25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4" spans="1:14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  <c r="I4" s="5"/>
      <c r="J4" s="6"/>
      <c r="K4" s="6"/>
      <c r="L4" s="6"/>
      <c r="M4" s="6"/>
      <c r="N4" s="7"/>
    </row>
    <row r="5" spans="1:14">
      <c r="A5" s="8" t="s">
        <v>8</v>
      </c>
      <c r="B5" s="9"/>
      <c r="C5" s="9"/>
      <c r="D5" s="9"/>
      <c r="E5" s="9"/>
      <c r="F5" s="9"/>
      <c r="G5" s="9"/>
      <c r="H5" s="10">
        <f>SUM(B5:G5)</f>
        <v>0</v>
      </c>
      <c r="I5" s="11"/>
      <c r="J5" s="12"/>
      <c r="K5" s="12"/>
      <c r="L5" s="12"/>
      <c r="M5" s="12"/>
      <c r="N5" s="13"/>
    </row>
    <row r="6" spans="1:14">
      <c r="A6" s="8" t="s">
        <v>9</v>
      </c>
      <c r="B6" s="10">
        <f t="shared" ref="B6:G6" si="0">B5*$B$23</f>
        <v>0</v>
      </c>
      <c r="C6" s="10">
        <f t="shared" si="0"/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ref="H6:H21" si="1">SUM(B6:G6)</f>
        <v>0</v>
      </c>
      <c r="I6" s="11"/>
      <c r="J6" s="12"/>
      <c r="K6" s="12"/>
      <c r="L6" s="12"/>
      <c r="M6" s="12"/>
      <c r="N6" s="13"/>
    </row>
    <row r="7" spans="1:14">
      <c r="A7" s="8" t="s">
        <v>10</v>
      </c>
      <c r="B7" s="14"/>
      <c r="C7" s="14"/>
      <c r="D7" s="14"/>
      <c r="E7" s="14"/>
      <c r="F7" s="14"/>
      <c r="G7" s="14"/>
      <c r="H7" s="10">
        <f t="shared" si="1"/>
        <v>0</v>
      </c>
      <c r="I7" s="11"/>
      <c r="J7" s="12"/>
      <c r="K7" s="12"/>
      <c r="L7" s="12"/>
      <c r="M7" s="12"/>
      <c r="N7" s="13"/>
    </row>
    <row r="8" spans="1:14">
      <c r="A8" s="8" t="s">
        <v>11</v>
      </c>
      <c r="B8" s="15" t="e">
        <f>ROUND(B7/B6,0)</f>
        <v>#DIV/0!</v>
      </c>
      <c r="C8" s="15" t="e">
        <f t="shared" ref="C8:G8" si="2">ROUND(C7/C6,0)</f>
        <v>#DIV/0!</v>
      </c>
      <c r="D8" s="15" t="e">
        <f t="shared" si="2"/>
        <v>#DIV/0!</v>
      </c>
      <c r="E8" s="15" t="e">
        <f t="shared" si="2"/>
        <v>#DIV/0!</v>
      </c>
      <c r="F8" s="15" t="e">
        <f t="shared" si="2"/>
        <v>#DIV/0!</v>
      </c>
      <c r="G8" s="15" t="e">
        <f t="shared" si="2"/>
        <v>#DIV/0!</v>
      </c>
      <c r="H8" s="10" t="e">
        <f t="shared" si="1"/>
        <v>#DIV/0!</v>
      </c>
      <c r="I8" s="11"/>
      <c r="J8" s="12"/>
      <c r="K8" s="12"/>
      <c r="L8" s="12"/>
      <c r="M8" s="12"/>
      <c r="N8" s="13"/>
    </row>
    <row r="9" spans="1:14">
      <c r="A9" s="8" t="s">
        <v>12</v>
      </c>
      <c r="B9" s="10">
        <f>B24</f>
        <v>0</v>
      </c>
      <c r="C9" s="15" t="e">
        <f>IF(B8&gt;=B9,B9+B10,IF(B9&gt;=B8,B9-B12,""))</f>
        <v>#DIV/0!</v>
      </c>
      <c r="D9" s="15" t="e">
        <f t="shared" ref="D9:F9" si="3">IF(C8&gt;=C9,C9+C10,IF(C9&gt;=C8,C9-C12,""))</f>
        <v>#DIV/0!</v>
      </c>
      <c r="E9" s="15" t="e">
        <f t="shared" si="3"/>
        <v>#DIV/0!</v>
      </c>
      <c r="F9" s="15" t="e">
        <f t="shared" si="3"/>
        <v>#DIV/0!</v>
      </c>
      <c r="G9" s="15" t="e">
        <f>IF(F8&gt;=F9,F9+F10,IF(F9&gt;=F8,F9-F12,""))</f>
        <v>#DIV/0!</v>
      </c>
      <c r="H9" s="10" t="e">
        <f t="shared" si="1"/>
        <v>#DIV/0!</v>
      </c>
      <c r="I9" s="11"/>
      <c r="J9" s="12"/>
      <c r="K9" s="12"/>
      <c r="L9" s="12"/>
      <c r="M9" s="12"/>
      <c r="N9" s="13"/>
    </row>
    <row r="10" spans="1:14">
      <c r="A10" s="8" t="s">
        <v>13</v>
      </c>
      <c r="B10" s="15" t="e">
        <f>IF(B8&gt;=B9,B8-B9,0)</f>
        <v>#DIV/0!</v>
      </c>
      <c r="C10" s="15" t="e">
        <f t="shared" ref="C10:D10" si="4">IF(C8&gt;=C9,C8-C9,0)</f>
        <v>#DIV/0!</v>
      </c>
      <c r="D10" s="15" t="e">
        <f t="shared" si="4"/>
        <v>#DIV/0!</v>
      </c>
      <c r="E10" s="15" t="e">
        <f>IF(E8&gt;=E9,E8-E9,0)</f>
        <v>#DIV/0!</v>
      </c>
      <c r="F10" s="15" t="e">
        <f t="shared" ref="F10:G10" si="5">IF(F8&gt;=F9,F8-F9,0)</f>
        <v>#DIV/0!</v>
      </c>
      <c r="G10" s="15" t="e">
        <f t="shared" si="5"/>
        <v>#DIV/0!</v>
      </c>
      <c r="H10" s="10" t="e">
        <f t="shared" si="1"/>
        <v>#DIV/0!</v>
      </c>
      <c r="I10" s="11"/>
      <c r="J10" s="12"/>
      <c r="K10" s="12"/>
      <c r="L10" s="12"/>
      <c r="M10" s="12"/>
      <c r="N10" s="13"/>
    </row>
    <row r="11" spans="1:14">
      <c r="A11" s="8" t="s">
        <v>14</v>
      </c>
      <c r="B11" s="16" t="e">
        <f t="shared" ref="B11:G11" si="6">B10*$B$27</f>
        <v>#DIV/0!</v>
      </c>
      <c r="C11" s="16" t="e">
        <f t="shared" si="6"/>
        <v>#DIV/0!</v>
      </c>
      <c r="D11" s="16" t="e">
        <f t="shared" si="6"/>
        <v>#DIV/0!</v>
      </c>
      <c r="E11" s="16" t="e">
        <f t="shared" si="6"/>
        <v>#DIV/0!</v>
      </c>
      <c r="F11" s="16" t="e">
        <f t="shared" si="6"/>
        <v>#DIV/0!</v>
      </c>
      <c r="G11" s="16" t="e">
        <f t="shared" si="6"/>
        <v>#DIV/0!</v>
      </c>
      <c r="H11" s="17" t="e">
        <f t="shared" si="1"/>
        <v>#DIV/0!</v>
      </c>
      <c r="I11" s="11"/>
      <c r="J11" s="12"/>
      <c r="K11" s="12"/>
      <c r="L11" s="12"/>
      <c r="M11" s="12"/>
      <c r="N11" s="13"/>
    </row>
    <row r="12" spans="1:14">
      <c r="A12" s="8" t="s">
        <v>15</v>
      </c>
      <c r="B12" s="15" t="e">
        <f t="shared" ref="B12:G12" si="7">IF(B9&gt;=B8,B9-B8,0)</f>
        <v>#DIV/0!</v>
      </c>
      <c r="C12" s="15" t="e">
        <f t="shared" si="7"/>
        <v>#DIV/0!</v>
      </c>
      <c r="D12" s="15" t="e">
        <f t="shared" si="7"/>
        <v>#DIV/0!</v>
      </c>
      <c r="E12" s="15" t="e">
        <f t="shared" si="7"/>
        <v>#DIV/0!</v>
      </c>
      <c r="F12" s="15" t="e">
        <f t="shared" si="7"/>
        <v>#DIV/0!</v>
      </c>
      <c r="G12" s="15" t="e">
        <f t="shared" si="7"/>
        <v>#DIV/0!</v>
      </c>
      <c r="H12" s="10" t="e">
        <f t="shared" si="1"/>
        <v>#DIV/0!</v>
      </c>
      <c r="I12" s="11"/>
      <c r="J12" s="12"/>
      <c r="K12" s="12"/>
      <c r="L12" s="12"/>
      <c r="M12" s="12"/>
      <c r="N12" s="13"/>
    </row>
    <row r="13" spans="1:14">
      <c r="A13" s="8" t="s">
        <v>16</v>
      </c>
      <c r="B13" s="18" t="e">
        <f t="shared" ref="B13:G13" si="8">B12*$B$28</f>
        <v>#DIV/0!</v>
      </c>
      <c r="C13" s="18" t="e">
        <f t="shared" si="8"/>
        <v>#DIV/0!</v>
      </c>
      <c r="D13" s="18" t="e">
        <f t="shared" si="8"/>
        <v>#DIV/0!</v>
      </c>
      <c r="E13" s="18" t="e">
        <f t="shared" si="8"/>
        <v>#DIV/0!</v>
      </c>
      <c r="F13" s="18" t="e">
        <f t="shared" si="8"/>
        <v>#DIV/0!</v>
      </c>
      <c r="G13" s="18" t="e">
        <f t="shared" si="8"/>
        <v>#DIV/0!</v>
      </c>
      <c r="H13" s="17" t="e">
        <f t="shared" si="1"/>
        <v>#DIV/0!</v>
      </c>
      <c r="I13" s="11"/>
      <c r="J13" s="12"/>
      <c r="K13" s="12"/>
      <c r="L13" s="12"/>
      <c r="M13" s="12"/>
      <c r="N13" s="13"/>
    </row>
    <row r="14" spans="1:14">
      <c r="A14" s="8" t="s">
        <v>17</v>
      </c>
      <c r="B14" s="10" t="e">
        <f>IF(B8&gt;=B9,B9+B10,IF(B9&gt;=B8,B9-B12,""))</f>
        <v>#DIV/0!</v>
      </c>
      <c r="C14" s="10" t="e">
        <f t="shared" ref="C14:G14" si="9">IF(C8&gt;=C9,C9+C10,IF(C9&gt;=C8,C9-C12,""))</f>
        <v>#DIV/0!</v>
      </c>
      <c r="D14" s="10" t="e">
        <f t="shared" si="9"/>
        <v>#DIV/0!</v>
      </c>
      <c r="E14" s="10" t="e">
        <f t="shared" si="9"/>
        <v>#DIV/0!</v>
      </c>
      <c r="F14" s="10" t="e">
        <f t="shared" si="9"/>
        <v>#DIV/0!</v>
      </c>
      <c r="G14" s="10" t="e">
        <f t="shared" si="9"/>
        <v>#DIV/0!</v>
      </c>
      <c r="H14" s="10" t="e">
        <f t="shared" si="1"/>
        <v>#DIV/0!</v>
      </c>
      <c r="I14" s="11"/>
      <c r="J14" s="12"/>
      <c r="K14" s="12"/>
      <c r="L14" s="12"/>
      <c r="M14" s="12"/>
      <c r="N14" s="13"/>
    </row>
    <row r="15" spans="1:14">
      <c r="A15" s="8" t="s">
        <v>18</v>
      </c>
      <c r="B15" s="16" t="e">
        <f>$B$26*B5*B14</f>
        <v>#DIV/0!</v>
      </c>
      <c r="C15" s="16" t="e">
        <f t="shared" ref="C15:G15" si="10">$B$26*C5*C14</f>
        <v>#DIV/0!</v>
      </c>
      <c r="D15" s="16" t="e">
        <f t="shared" si="10"/>
        <v>#DIV/0!</v>
      </c>
      <c r="E15" s="16" t="e">
        <f t="shared" si="10"/>
        <v>#DIV/0!</v>
      </c>
      <c r="F15" s="16" t="e">
        <f t="shared" si="10"/>
        <v>#DIV/0!</v>
      </c>
      <c r="G15" s="16" t="e">
        <f t="shared" si="10"/>
        <v>#DIV/0!</v>
      </c>
      <c r="H15" s="17" t="e">
        <f t="shared" si="1"/>
        <v>#DIV/0!</v>
      </c>
      <c r="I15" s="11"/>
      <c r="J15" s="12"/>
      <c r="K15" s="12"/>
      <c r="L15" s="12"/>
      <c r="M15" s="12"/>
      <c r="N15" s="13"/>
    </row>
    <row r="16" spans="1:14">
      <c r="A16" s="8" t="s">
        <v>19</v>
      </c>
      <c r="B16" s="19" t="e">
        <f>(B14*B6)+B25</f>
        <v>#DIV/0!</v>
      </c>
      <c r="C16" s="19" t="e">
        <f>(C14*C6)+B17</f>
        <v>#DIV/0!</v>
      </c>
      <c r="D16" s="19" t="e">
        <f t="shared" ref="D16:G16" si="11">(D14*D6)+C17</f>
        <v>#DIV/0!</v>
      </c>
      <c r="E16" s="19" t="e">
        <f t="shared" si="11"/>
        <v>#DIV/0!</v>
      </c>
      <c r="F16" s="19" t="e">
        <f t="shared" si="11"/>
        <v>#DIV/0!</v>
      </c>
      <c r="G16" s="19" t="e">
        <f t="shared" si="11"/>
        <v>#DIV/0!</v>
      </c>
      <c r="H16" s="10" t="e">
        <f t="shared" si="1"/>
        <v>#DIV/0!</v>
      </c>
      <c r="I16" s="11"/>
      <c r="J16" s="12"/>
      <c r="K16" s="12"/>
      <c r="L16" s="12"/>
      <c r="M16" s="12"/>
      <c r="N16" s="13"/>
    </row>
    <row r="17" spans="1:14">
      <c r="A17" s="8" t="s">
        <v>20</v>
      </c>
      <c r="B17" s="10" t="e">
        <f>IF(B7&gt;=B16,0,B16-B7)</f>
        <v>#DIV/0!</v>
      </c>
      <c r="C17" s="10" t="e">
        <f>IF(C7&gt;=C16,0,C16-C7)</f>
        <v>#DIV/0!</v>
      </c>
      <c r="D17" s="10" t="e">
        <f t="shared" ref="D17:G17" si="12">IF(D7&gt;=D16,0,D16-D7)</f>
        <v>#DIV/0!</v>
      </c>
      <c r="E17" s="10" t="e">
        <f t="shared" si="12"/>
        <v>#DIV/0!</v>
      </c>
      <c r="F17" s="10" t="e">
        <f t="shared" si="12"/>
        <v>#DIV/0!</v>
      </c>
      <c r="G17" s="10" t="e">
        <f t="shared" si="12"/>
        <v>#DIV/0!</v>
      </c>
      <c r="H17" s="10" t="e">
        <f t="shared" si="1"/>
        <v>#DIV/0!</v>
      </c>
      <c r="I17" s="11"/>
      <c r="J17" s="12"/>
      <c r="K17" s="12"/>
      <c r="L17" s="12"/>
      <c r="M17" s="12"/>
      <c r="N17" s="13"/>
    </row>
    <row r="18" spans="1:14">
      <c r="A18" s="8" t="s">
        <v>21</v>
      </c>
      <c r="B18" s="16" t="e">
        <f>$B$29*B17</f>
        <v>#DIV/0!</v>
      </c>
      <c r="C18" s="16" t="e">
        <f t="shared" ref="C18:G18" si="13">$B$29*C17</f>
        <v>#DIV/0!</v>
      </c>
      <c r="D18" s="16" t="e">
        <f t="shared" si="13"/>
        <v>#DIV/0!</v>
      </c>
      <c r="E18" s="16" t="e">
        <f t="shared" si="13"/>
        <v>#DIV/0!</v>
      </c>
      <c r="F18" s="16" t="e">
        <f t="shared" si="13"/>
        <v>#DIV/0!</v>
      </c>
      <c r="G18" s="16" t="e">
        <f t="shared" si="13"/>
        <v>#DIV/0!</v>
      </c>
      <c r="H18" s="10" t="e">
        <f t="shared" si="1"/>
        <v>#DIV/0!</v>
      </c>
      <c r="I18" s="11"/>
      <c r="J18" s="12"/>
      <c r="K18" s="12"/>
      <c r="L18" s="12"/>
      <c r="M18" s="12"/>
      <c r="N18" s="13"/>
    </row>
    <row r="19" spans="1:14">
      <c r="A19" s="8" t="s">
        <v>22</v>
      </c>
      <c r="B19" s="20" t="e">
        <f>IF(B7&gt;B16,(B7-B16)/(($B$23*B14)/$B$31),0)</f>
        <v>#DIV/0!</v>
      </c>
      <c r="C19" s="20" t="e">
        <f t="shared" ref="C19:G19" si="14">IF(C7&gt;C16,(C7-C16)/(($B$23*C14)/$B$31),0)</f>
        <v>#DIV/0!</v>
      </c>
      <c r="D19" s="20" t="e">
        <f t="shared" si="14"/>
        <v>#DIV/0!</v>
      </c>
      <c r="E19" s="20" t="e">
        <f t="shared" si="14"/>
        <v>#DIV/0!</v>
      </c>
      <c r="F19" s="20" t="e">
        <f t="shared" si="14"/>
        <v>#DIV/0!</v>
      </c>
      <c r="G19" s="20" t="e">
        <f t="shared" si="14"/>
        <v>#DIV/0!</v>
      </c>
      <c r="H19" s="21" t="e">
        <f t="shared" si="1"/>
        <v>#DIV/0!</v>
      </c>
      <c r="I19" s="11"/>
      <c r="J19" s="12"/>
      <c r="K19" s="12"/>
      <c r="L19" s="12"/>
      <c r="M19" s="12"/>
      <c r="N19" s="13"/>
    </row>
    <row r="20" spans="1:14">
      <c r="A20" s="8" t="s">
        <v>23</v>
      </c>
      <c r="B20" s="22" t="e">
        <f>B19*$B$30</f>
        <v>#DIV/0!</v>
      </c>
      <c r="C20" s="22" t="e">
        <f t="shared" ref="C20:G20" si="15">C19*$B$30</f>
        <v>#DIV/0!</v>
      </c>
      <c r="D20" s="22" t="e">
        <f t="shared" si="15"/>
        <v>#DIV/0!</v>
      </c>
      <c r="E20" s="22" t="e">
        <f t="shared" si="15"/>
        <v>#DIV/0!</v>
      </c>
      <c r="F20" s="22" t="e">
        <f t="shared" si="15"/>
        <v>#DIV/0!</v>
      </c>
      <c r="G20" s="22" t="e">
        <f t="shared" si="15"/>
        <v>#DIV/0!</v>
      </c>
      <c r="H20" s="22" t="e">
        <f t="shared" si="1"/>
        <v>#DIV/0!</v>
      </c>
      <c r="I20" s="11"/>
      <c r="J20" s="12"/>
      <c r="K20" s="12"/>
      <c r="L20" s="12"/>
      <c r="M20" s="12"/>
      <c r="N20" s="13"/>
    </row>
    <row r="21" spans="1:14">
      <c r="A21" s="8" t="s">
        <v>24</v>
      </c>
      <c r="B21" s="16" t="e">
        <f>B11+B13+B15+B18+B20</f>
        <v>#DIV/0!</v>
      </c>
      <c r="C21" s="16" t="e">
        <f t="shared" ref="C21:G21" si="16">C11+C13+C15+C18+C20</f>
        <v>#DIV/0!</v>
      </c>
      <c r="D21" s="16" t="e">
        <f t="shared" si="16"/>
        <v>#DIV/0!</v>
      </c>
      <c r="E21" s="16" t="e">
        <f t="shared" si="16"/>
        <v>#DIV/0!</v>
      </c>
      <c r="F21" s="16" t="e">
        <f t="shared" si="16"/>
        <v>#DIV/0!</v>
      </c>
      <c r="G21" s="16" t="e">
        <f t="shared" si="16"/>
        <v>#DIV/0!</v>
      </c>
      <c r="H21" s="16" t="e">
        <f t="shared" si="1"/>
        <v>#DIV/0!</v>
      </c>
      <c r="I21" s="23"/>
      <c r="J21" s="24"/>
      <c r="K21" s="24"/>
      <c r="L21" s="24"/>
      <c r="M21" s="24"/>
      <c r="N21" s="25"/>
    </row>
    <row r="22" spans="1:14">
      <c r="D22" s="26"/>
      <c r="E22" s="26"/>
      <c r="G22" s="26"/>
    </row>
    <row r="23" spans="1:14">
      <c r="A23" s="27" t="s">
        <v>25</v>
      </c>
      <c r="B23" s="28"/>
      <c r="C23" s="28" t="s">
        <v>26</v>
      </c>
      <c r="J23" s="29"/>
    </row>
    <row r="24" spans="1:14">
      <c r="A24" s="27" t="s">
        <v>27</v>
      </c>
      <c r="B24" s="28"/>
      <c r="C24" s="28" t="s">
        <v>28</v>
      </c>
      <c r="E24" s="30"/>
      <c r="G24" s="30"/>
    </row>
    <row r="25" spans="1:14">
      <c r="A25" s="27" t="s">
        <v>29</v>
      </c>
      <c r="B25" s="28"/>
      <c r="C25" s="28" t="s">
        <v>30</v>
      </c>
    </row>
    <row r="26" spans="1:14">
      <c r="A26" s="27" t="s">
        <v>31</v>
      </c>
      <c r="B26" s="31"/>
      <c r="C26" s="28" t="s">
        <v>26</v>
      </c>
    </row>
    <row r="27" spans="1:14">
      <c r="A27" s="27" t="s">
        <v>32</v>
      </c>
      <c r="B27" s="31"/>
      <c r="C27" s="28" t="s">
        <v>33</v>
      </c>
    </row>
    <row r="28" spans="1:14" ht="15.75" thickBot="1">
      <c r="A28" s="27" t="s">
        <v>34</v>
      </c>
      <c r="B28" s="31"/>
      <c r="C28" s="28" t="s">
        <v>33</v>
      </c>
      <c r="E28" s="32"/>
      <c r="F28" s="32"/>
      <c r="G28" s="32"/>
      <c r="H28" s="32"/>
      <c r="I28" s="32"/>
    </row>
    <row r="29" spans="1:14" ht="15" customHeight="1" thickTop="1">
      <c r="A29" s="27" t="s">
        <v>21</v>
      </c>
      <c r="B29" s="31"/>
      <c r="C29" s="28" t="s">
        <v>35</v>
      </c>
      <c r="E29" s="33" t="s">
        <v>36</v>
      </c>
      <c r="F29" s="33"/>
      <c r="G29" s="33"/>
      <c r="H29" s="33"/>
      <c r="I29" s="33"/>
    </row>
    <row r="30" spans="1:14" ht="15" customHeight="1">
      <c r="A30" s="27" t="s">
        <v>37</v>
      </c>
      <c r="B30" s="31"/>
      <c r="C30" s="28" t="s">
        <v>38</v>
      </c>
      <c r="E30" s="33"/>
      <c r="F30" s="33"/>
      <c r="G30" s="33"/>
      <c r="H30" s="33"/>
      <c r="I30" s="33"/>
    </row>
    <row r="31" spans="1:14" ht="15.75" thickBot="1">
      <c r="A31" s="34" t="s">
        <v>39</v>
      </c>
      <c r="B31" s="28"/>
      <c r="C31" s="28" t="s">
        <v>40</v>
      </c>
      <c r="E31" s="35"/>
      <c r="F31" s="35"/>
      <c r="G31" s="35"/>
      <c r="H31" s="35"/>
      <c r="I31" s="35"/>
    </row>
    <row r="32" spans="1:14" ht="15.75" thickTop="1"/>
  </sheetData>
  <mergeCells count="5">
    <mergeCell ref="A1:K1"/>
    <mergeCell ref="L1:N2"/>
    <mergeCell ref="A2:K2"/>
    <mergeCell ref="I4:N21"/>
    <mergeCell ref="E29:I31"/>
  </mergeCells>
  <hyperlinks>
    <hyperlink ref="E29:I31" r:id="rId1" display="Ingenioempresa.com Conoce todo para la gestión del negocio: Información, tutoriales, videos, plantillas, herramientas y más. "/>
  </hyperlinks>
  <pageMargins left="0.7" right="0.7" top="0.75" bottom="0.75" header="0.3" footer="0.3"/>
  <pageSetup scale="5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 Plan mixto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Plan agregado de producción;Planeación de la producción</cp:keywords>
  <cp:lastModifiedBy>Betancourt Quintero</cp:lastModifiedBy>
  <dcterms:created xsi:type="dcterms:W3CDTF">2016-05-28T23:32:03Z</dcterms:created>
  <dcterms:modified xsi:type="dcterms:W3CDTF">2016-05-28T23:33:19Z</dcterms:modified>
</cp:coreProperties>
</file>